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70" windowHeight="6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<sst xmlns="http://schemas.openxmlformats.org/spreadsheetml/2006/main" count="115" uniqueCount="114">
  <si>
    <r>
      <t>23</t>
    </r>
    <r>
      <rPr>
        <sz val="8"/>
        <rFont val="新細明體"/>
        <family val="1"/>
      </rPr>
      <t>喜俱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邪見相應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有行</t>
    </r>
  </si>
  <si>
    <r>
      <t>24</t>
    </r>
    <r>
      <rPr>
        <sz val="8"/>
        <rFont val="新細明體"/>
        <family val="1"/>
      </rPr>
      <t>喜俱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邪見不相應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無行</t>
    </r>
  </si>
  <si>
    <r>
      <t>26</t>
    </r>
    <r>
      <rPr>
        <sz val="8"/>
        <rFont val="新細明體"/>
        <family val="1"/>
      </rPr>
      <t>捨俱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邪見相應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無行</t>
    </r>
  </si>
  <si>
    <r>
      <t>27</t>
    </r>
    <r>
      <rPr>
        <sz val="8"/>
        <rFont val="新細明體"/>
        <family val="1"/>
      </rPr>
      <t>捨俱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邪見相應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有行</t>
    </r>
  </si>
  <si>
    <r>
      <t>28</t>
    </r>
    <r>
      <rPr>
        <sz val="8"/>
        <rFont val="新細明體"/>
        <family val="1"/>
      </rPr>
      <t>捨俱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邪見不相應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無行</t>
    </r>
  </si>
  <si>
    <r>
      <t>29</t>
    </r>
    <r>
      <rPr>
        <sz val="8"/>
        <rFont val="新細明體"/>
        <family val="1"/>
      </rPr>
      <t>捨俱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邪見不相應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有行</t>
    </r>
  </si>
  <si>
    <r>
      <t>25</t>
    </r>
    <r>
      <rPr>
        <sz val="8"/>
        <rFont val="新細明體"/>
        <family val="1"/>
      </rPr>
      <t>喜俱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邪見不相應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有行</t>
    </r>
  </si>
  <si>
    <r>
      <t>30</t>
    </r>
    <r>
      <rPr>
        <sz val="8"/>
        <rFont val="新細明體"/>
        <family val="1"/>
      </rPr>
      <t>憂俱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瞋恚相應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無行</t>
    </r>
  </si>
  <si>
    <r>
      <t>31</t>
    </r>
    <r>
      <rPr>
        <sz val="8"/>
        <rFont val="新細明體"/>
        <family val="1"/>
      </rPr>
      <t>憂俱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瞋恚相應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有行</t>
    </r>
  </si>
  <si>
    <r>
      <t>32</t>
    </r>
    <r>
      <rPr>
        <sz val="8"/>
        <rFont val="新細明體"/>
        <family val="1"/>
      </rPr>
      <t>捨俱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疑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相應</t>
    </r>
  </si>
  <si>
    <r>
      <t>33</t>
    </r>
    <r>
      <rPr>
        <sz val="8"/>
        <rFont val="新細明體"/>
        <family val="1"/>
      </rPr>
      <t>捨俱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掉舉相應</t>
    </r>
  </si>
  <si>
    <r>
      <t xml:space="preserve">34-38. 50-54 </t>
    </r>
    <r>
      <rPr>
        <sz val="8"/>
        <rFont val="新細明體"/>
        <family val="1"/>
      </rPr>
      <t>雙五識</t>
    </r>
  </si>
  <si>
    <r>
      <t xml:space="preserve">40 </t>
    </r>
    <r>
      <rPr>
        <sz val="8"/>
        <rFont val="新細明體"/>
        <family val="1"/>
      </rPr>
      <t>善異熟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喜俱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推度心</t>
    </r>
  </si>
  <si>
    <r>
      <t>70</t>
    </r>
    <r>
      <rPr>
        <sz val="8"/>
        <rFont val="新細明體"/>
        <family val="1"/>
      </rPr>
      <t>捨俱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五門轉向心</t>
    </r>
  </si>
  <si>
    <r>
      <t>71</t>
    </r>
    <r>
      <rPr>
        <sz val="8"/>
        <rFont val="新細明體"/>
        <family val="1"/>
      </rPr>
      <t>捨俱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意門轉向心</t>
    </r>
  </si>
  <si>
    <r>
      <t>72</t>
    </r>
    <r>
      <rPr>
        <sz val="8"/>
        <rFont val="新細明體"/>
        <family val="1"/>
      </rPr>
      <t>喜俱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阿羅漢笑心</t>
    </r>
  </si>
  <si>
    <r>
      <t>15.63.87</t>
    </r>
    <r>
      <rPr>
        <sz val="8"/>
        <rFont val="新細明體"/>
        <family val="1"/>
      </rPr>
      <t>善、異熟、唯作</t>
    </r>
  </si>
  <si>
    <r>
      <t>16.64.88</t>
    </r>
    <r>
      <rPr>
        <sz val="8"/>
        <rFont val="新細明體"/>
        <family val="1"/>
      </rPr>
      <t>善、異熟、唯作</t>
    </r>
  </si>
  <si>
    <r>
      <t>17.65.89</t>
    </r>
    <r>
      <rPr>
        <sz val="8"/>
        <rFont val="新細明體"/>
        <family val="1"/>
      </rPr>
      <t>善、異熟、唯作</t>
    </r>
  </si>
  <si>
    <t>痴</t>
  </si>
  <si>
    <t>正語</t>
  </si>
  <si>
    <t>正業</t>
  </si>
  <si>
    <t>正命</t>
  </si>
  <si>
    <t>悲憫</t>
  </si>
  <si>
    <t>隨喜</t>
  </si>
  <si>
    <t>慧根</t>
  </si>
  <si>
    <r>
      <t xml:space="preserve">              </t>
    </r>
    <r>
      <rPr>
        <sz val="12"/>
        <rFont val="Times New Roman"/>
        <family val="1"/>
      </rPr>
      <t xml:space="preserve">                                                                    </t>
    </r>
  </si>
  <si>
    <t>慧</t>
  </si>
  <si>
    <t>十二不善心</t>
  </si>
  <si>
    <t>十八無因心</t>
  </si>
  <si>
    <t>二十四有因心</t>
  </si>
  <si>
    <t>五十四欲界</t>
  </si>
  <si>
    <r>
      <t xml:space="preserve">18-21.66-69 </t>
    </r>
    <r>
      <rPr>
        <sz val="8"/>
        <rFont val="新細明體"/>
        <family val="1"/>
      </rPr>
      <t>第一禪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善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異熟</t>
    </r>
  </si>
  <si>
    <r>
      <t xml:space="preserve">18-21.66-69 </t>
    </r>
    <r>
      <rPr>
        <sz val="8"/>
        <rFont val="新細明體"/>
        <family val="1"/>
      </rPr>
      <t>第二禪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善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異熟</t>
    </r>
  </si>
  <si>
    <r>
      <t xml:space="preserve">18-21.66-69 </t>
    </r>
    <r>
      <rPr>
        <sz val="8"/>
        <rFont val="新細明體"/>
        <family val="1"/>
      </rPr>
      <t>第三禪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善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異熟</t>
    </r>
  </si>
  <si>
    <r>
      <t xml:space="preserve">18-21.66-69 </t>
    </r>
    <r>
      <rPr>
        <sz val="8"/>
        <rFont val="新細明體"/>
        <family val="1"/>
      </rPr>
      <t>第四禪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善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異熟</t>
    </r>
  </si>
  <si>
    <r>
      <t xml:space="preserve">18-21.66-69 </t>
    </r>
    <r>
      <rPr>
        <sz val="8"/>
        <rFont val="新細明體"/>
        <family val="1"/>
      </rPr>
      <t>第五禪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善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異熟</t>
    </r>
  </si>
  <si>
    <t>尋</t>
  </si>
  <si>
    <t>伺</t>
  </si>
  <si>
    <t>喜</t>
  </si>
  <si>
    <t>欲</t>
  </si>
  <si>
    <t>無愧</t>
  </si>
  <si>
    <t>掉舉</t>
  </si>
  <si>
    <t>貪</t>
  </si>
  <si>
    <t>瞋</t>
  </si>
  <si>
    <t>嫉</t>
  </si>
  <si>
    <t>慳</t>
  </si>
  <si>
    <t>惡作</t>
  </si>
  <si>
    <t>昏沉</t>
  </si>
  <si>
    <r>
      <t>39.55</t>
    </r>
    <r>
      <rPr>
        <sz val="8"/>
        <rFont val="新細明體"/>
        <family val="1"/>
      </rPr>
      <t>不善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善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異熟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捨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領受心</t>
    </r>
  </si>
  <si>
    <r>
      <t>41.56</t>
    </r>
    <r>
      <rPr>
        <sz val="8"/>
        <rFont val="新細明體"/>
        <family val="1"/>
      </rPr>
      <t>不善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善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異熟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捨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推度心</t>
    </r>
  </si>
  <si>
    <t>勝解</t>
  </si>
  <si>
    <t>精進</t>
  </si>
  <si>
    <t>無慚</t>
  </si>
  <si>
    <t>邪見</t>
  </si>
  <si>
    <t>慢</t>
  </si>
  <si>
    <t>睡眠</t>
  </si>
  <si>
    <t>疑</t>
  </si>
  <si>
    <t>六雜心所</t>
  </si>
  <si>
    <t>四痴因</t>
  </si>
  <si>
    <t>三貪因</t>
  </si>
  <si>
    <t>四瞋因</t>
  </si>
  <si>
    <t>二有行</t>
  </si>
  <si>
    <t>三離心所</t>
  </si>
  <si>
    <t>三無量</t>
  </si>
  <si>
    <t>七遍一切心所</t>
  </si>
  <si>
    <t>十九遍一切美心所</t>
  </si>
  <si>
    <t>瞋根</t>
  </si>
  <si>
    <t>十五</t>
  </si>
  <si>
    <t>色界</t>
  </si>
  <si>
    <t>十二</t>
  </si>
  <si>
    <t>無色界</t>
  </si>
  <si>
    <r>
      <t>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註</t>
    </r>
  </si>
  <si>
    <r>
      <t>合</t>
    </r>
    <r>
      <rPr>
        <sz val="12"/>
        <rFont val="Times New Roman"/>
        <family val="1"/>
      </rPr>
      <t xml:space="preserve">                      </t>
    </r>
    <r>
      <rPr>
        <sz val="12"/>
        <rFont val="新細明體"/>
        <family val="0"/>
      </rPr>
      <t>計</t>
    </r>
  </si>
  <si>
    <r>
      <t xml:space="preserve">01.02 </t>
    </r>
    <r>
      <rPr>
        <sz val="8"/>
        <rFont val="新細明體"/>
        <family val="1"/>
      </rPr>
      <t>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智相應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無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有行</t>
    </r>
  </si>
  <si>
    <r>
      <t xml:space="preserve">03.04 </t>
    </r>
    <r>
      <rPr>
        <sz val="8"/>
        <rFont val="新細明體"/>
        <family val="1"/>
      </rPr>
      <t>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智不相應</t>
    </r>
    <r>
      <rPr>
        <sz val="8"/>
        <rFont val="新細明體"/>
        <family val="1"/>
      </rPr>
      <t>無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有行</t>
    </r>
  </si>
  <si>
    <r>
      <t xml:space="preserve">05.06 </t>
    </r>
    <r>
      <rPr>
        <sz val="8"/>
        <rFont val="新細明體"/>
        <family val="1"/>
      </rPr>
      <t>捨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智相應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無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有行</t>
    </r>
  </si>
  <si>
    <r>
      <t xml:space="preserve">07.08 </t>
    </r>
    <r>
      <rPr>
        <sz val="8"/>
        <rFont val="新細明體"/>
        <family val="1"/>
      </rPr>
      <t>捨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智不相應</t>
    </r>
    <r>
      <rPr>
        <sz val="8"/>
        <rFont val="新細明體"/>
        <family val="1"/>
      </rPr>
      <t>無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有行</t>
    </r>
  </si>
  <si>
    <r>
      <t xml:space="preserve">42.43 </t>
    </r>
    <r>
      <rPr>
        <sz val="8"/>
        <rFont val="新細明體"/>
        <family val="1"/>
      </rPr>
      <t>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智相應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無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有行</t>
    </r>
  </si>
  <si>
    <r>
      <t xml:space="preserve">44.45 </t>
    </r>
    <r>
      <rPr>
        <sz val="8"/>
        <rFont val="新細明體"/>
        <family val="1"/>
      </rPr>
      <t>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智不相應</t>
    </r>
    <r>
      <rPr>
        <sz val="8"/>
        <rFont val="新細明體"/>
        <family val="1"/>
      </rPr>
      <t>無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有行</t>
    </r>
  </si>
  <si>
    <r>
      <t xml:space="preserve">46.47 </t>
    </r>
    <r>
      <rPr>
        <sz val="8"/>
        <rFont val="新細明體"/>
        <family val="1"/>
      </rPr>
      <t>捨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智相應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無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有行</t>
    </r>
  </si>
  <si>
    <r>
      <t xml:space="preserve">48.49 </t>
    </r>
    <r>
      <rPr>
        <sz val="8"/>
        <rFont val="新細明體"/>
        <family val="1"/>
      </rPr>
      <t>捨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智不相應</t>
    </r>
    <r>
      <rPr>
        <sz val="8"/>
        <rFont val="新細明體"/>
        <family val="1"/>
      </rPr>
      <t>無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有行</t>
    </r>
  </si>
  <si>
    <r>
      <t xml:space="preserve">73.74 </t>
    </r>
    <r>
      <rPr>
        <sz val="8"/>
        <rFont val="新細明體"/>
        <family val="1"/>
      </rPr>
      <t>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智相應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無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有行</t>
    </r>
  </si>
  <si>
    <r>
      <t xml:space="preserve">75.76 </t>
    </r>
    <r>
      <rPr>
        <sz val="8"/>
        <rFont val="新細明體"/>
        <family val="1"/>
      </rPr>
      <t>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智不相應</t>
    </r>
    <r>
      <rPr>
        <sz val="8"/>
        <rFont val="新細明體"/>
        <family val="1"/>
      </rPr>
      <t>無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有行</t>
    </r>
  </si>
  <si>
    <r>
      <t xml:space="preserve">77.78 </t>
    </r>
    <r>
      <rPr>
        <sz val="8"/>
        <rFont val="新細明體"/>
        <family val="1"/>
      </rPr>
      <t>捨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智相應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無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有行</t>
    </r>
  </si>
  <si>
    <r>
      <t xml:space="preserve">79.80 </t>
    </r>
    <r>
      <rPr>
        <sz val="8"/>
        <rFont val="新細明體"/>
        <family val="1"/>
      </rPr>
      <t>捨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智不相應</t>
    </r>
    <r>
      <rPr>
        <sz val="8"/>
        <rFont val="新細明體"/>
        <family val="1"/>
      </rPr>
      <t>無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有行</t>
    </r>
  </si>
  <si>
    <r>
      <t>10.58.82</t>
    </r>
    <r>
      <rPr>
        <sz val="8"/>
        <rFont val="新細明體"/>
        <family val="1"/>
      </rPr>
      <t>第二禪</t>
    </r>
    <r>
      <rPr>
        <sz val="8"/>
        <rFont val="新細明體"/>
        <family val="1"/>
      </rPr>
      <t>善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異熟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唯作</t>
    </r>
  </si>
  <si>
    <r>
      <t>11.59.83</t>
    </r>
    <r>
      <rPr>
        <sz val="8"/>
        <rFont val="新細明體"/>
        <family val="1"/>
      </rPr>
      <t>第三禪</t>
    </r>
    <r>
      <rPr>
        <sz val="8"/>
        <rFont val="新細明體"/>
        <family val="1"/>
      </rPr>
      <t>善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異熟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唯作</t>
    </r>
  </si>
  <si>
    <r>
      <t>12.60.84</t>
    </r>
    <r>
      <rPr>
        <sz val="8"/>
        <rFont val="新細明體"/>
        <family val="1"/>
      </rPr>
      <t>第四禪</t>
    </r>
    <r>
      <rPr>
        <sz val="8"/>
        <rFont val="新細明體"/>
        <family val="1"/>
      </rPr>
      <t>善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異熟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唯作</t>
    </r>
  </si>
  <si>
    <r>
      <t>13.61.85</t>
    </r>
    <r>
      <rPr>
        <sz val="8"/>
        <rFont val="新細明體"/>
        <family val="1"/>
      </rPr>
      <t>第五禪</t>
    </r>
    <r>
      <rPr>
        <sz val="8"/>
        <rFont val="新細明體"/>
        <family val="1"/>
      </rPr>
      <t>善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異熟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唯作</t>
    </r>
  </si>
  <si>
    <r>
      <t>22</t>
    </r>
    <r>
      <rPr>
        <sz val="8"/>
        <rFont val="新細明體"/>
        <family val="1"/>
      </rPr>
      <t>喜俱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邪見相應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無行</t>
    </r>
  </si>
  <si>
    <r>
      <t>14.62.86</t>
    </r>
    <r>
      <rPr>
        <sz val="8"/>
        <rFont val="新細明體"/>
        <family val="1"/>
      </rPr>
      <t>善、異熟、唯作</t>
    </r>
  </si>
  <si>
    <t>八唯作心</t>
  </si>
  <si>
    <t>八異熟心</t>
  </si>
  <si>
    <t>八善心</t>
  </si>
  <si>
    <t>三唯作</t>
  </si>
  <si>
    <t>十五異熟</t>
  </si>
  <si>
    <t>癡根</t>
  </si>
  <si>
    <r>
      <t>貪</t>
    </r>
    <r>
      <rPr>
        <sz val="7"/>
        <rFont val="Times New Roman"/>
        <family val="1"/>
      </rPr>
      <t xml:space="preserve">   </t>
    </r>
    <r>
      <rPr>
        <sz val="7"/>
        <rFont val="新細明體"/>
        <family val="1"/>
      </rPr>
      <t>根</t>
    </r>
  </si>
  <si>
    <r>
      <t xml:space="preserve">  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計</t>
    </r>
  </si>
  <si>
    <r>
      <t>八十九心與五十二心所關係表</t>
    </r>
    <r>
      <rPr>
        <sz val="18"/>
        <rFont val="Times New Roman"/>
        <family val="1"/>
      </rPr>
      <t xml:space="preserve"> </t>
    </r>
    <r>
      <rPr>
        <sz val="18"/>
        <rFont val="新細明體"/>
        <family val="1"/>
      </rPr>
      <t>《清淨道論》</t>
    </r>
  </si>
  <si>
    <r>
      <t>09.57.81</t>
    </r>
    <r>
      <rPr>
        <sz val="8"/>
        <rFont val="新細明體"/>
        <family val="1"/>
      </rPr>
      <t>第一禪</t>
    </r>
    <r>
      <rPr>
        <sz val="8"/>
        <rFont val="新細明體"/>
        <family val="1"/>
      </rPr>
      <t>善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異熟</t>
    </r>
    <r>
      <rPr>
        <sz val="8"/>
        <rFont val="Times New Roman"/>
        <family val="1"/>
      </rPr>
      <t>/</t>
    </r>
    <r>
      <rPr>
        <sz val="8"/>
        <rFont val="新細明體"/>
        <family val="1"/>
      </rPr>
      <t>唯作</t>
    </r>
  </si>
  <si>
    <r>
      <t xml:space="preserve">                                                   39</t>
    </r>
    <r>
      <rPr>
        <sz val="8"/>
        <rFont val="新細明體"/>
        <family val="1"/>
      </rPr>
      <t>身柔軟性、</t>
    </r>
    <r>
      <rPr>
        <sz val="8"/>
        <rFont val="Times New Roman"/>
        <family val="1"/>
      </rPr>
      <t>40</t>
    </r>
    <r>
      <rPr>
        <sz val="8"/>
        <rFont val="新細明體"/>
        <family val="1"/>
      </rPr>
      <t>心柔軟性性、</t>
    </r>
    <r>
      <rPr>
        <sz val="8"/>
        <rFont val="Times New Roman"/>
        <family val="1"/>
      </rPr>
      <t>41</t>
    </r>
    <r>
      <rPr>
        <sz val="8"/>
        <rFont val="新細明體"/>
        <family val="1"/>
      </rPr>
      <t>身適業性、</t>
    </r>
    <r>
      <rPr>
        <sz val="8"/>
        <rFont val="Times New Roman"/>
        <family val="1"/>
      </rPr>
      <t>42</t>
    </r>
    <r>
      <rPr>
        <sz val="8"/>
        <rFont val="新細明體"/>
        <family val="1"/>
      </rPr>
      <t>心適業性、</t>
    </r>
    <r>
      <rPr>
        <sz val="8"/>
        <rFont val="Times New Roman"/>
        <family val="1"/>
      </rPr>
      <t>43</t>
    </r>
    <r>
      <rPr>
        <sz val="8"/>
        <rFont val="新細明體"/>
        <family val="1"/>
      </rPr>
      <t>身練達性、</t>
    </r>
    <r>
      <rPr>
        <sz val="8"/>
        <rFont val="Times New Roman"/>
        <family val="1"/>
      </rPr>
      <t>44</t>
    </r>
    <r>
      <rPr>
        <sz val="8"/>
        <rFont val="新細明體"/>
        <family val="1"/>
      </rPr>
      <t>心練達性、</t>
    </r>
    <r>
      <rPr>
        <sz val="8"/>
        <rFont val="Times New Roman"/>
        <family val="1"/>
      </rPr>
      <t>45</t>
    </r>
    <r>
      <rPr>
        <sz val="8"/>
        <rFont val="新細明體"/>
        <family val="1"/>
      </rPr>
      <t>身正直性、</t>
    </r>
    <r>
      <rPr>
        <sz val="8"/>
        <rFont val="Times New Roman"/>
        <family val="1"/>
      </rPr>
      <t>46</t>
    </r>
    <r>
      <rPr>
        <sz val="8"/>
        <rFont val="新細明體"/>
        <family val="1"/>
      </rPr>
      <t>心正直性。</t>
    </r>
  </si>
  <si>
    <r>
      <t>（一）遍一切心心所七：</t>
    </r>
    <r>
      <rPr>
        <sz val="8"/>
        <rFont val="Times New Roman"/>
        <family val="1"/>
      </rPr>
      <t>1</t>
    </r>
    <r>
      <rPr>
        <sz val="8"/>
        <rFont val="新細明體"/>
        <family val="1"/>
      </rPr>
      <t>觸、</t>
    </r>
    <r>
      <rPr>
        <sz val="8"/>
        <rFont val="Times New Roman"/>
        <family val="1"/>
      </rPr>
      <t>2</t>
    </r>
    <r>
      <rPr>
        <sz val="8"/>
        <rFont val="新細明體"/>
        <family val="1"/>
      </rPr>
      <t>受、</t>
    </r>
    <r>
      <rPr>
        <sz val="8"/>
        <rFont val="Times New Roman"/>
        <family val="1"/>
      </rPr>
      <t>3</t>
    </r>
    <r>
      <rPr>
        <sz val="8"/>
        <rFont val="新細明體"/>
        <family val="1"/>
      </rPr>
      <t>想、</t>
    </r>
    <r>
      <rPr>
        <sz val="8"/>
        <rFont val="Times New Roman"/>
        <family val="1"/>
      </rPr>
      <t>4</t>
    </r>
    <r>
      <rPr>
        <sz val="8"/>
        <rFont val="新細明體"/>
        <family val="1"/>
      </rPr>
      <t>思、</t>
    </r>
    <r>
      <rPr>
        <sz val="8"/>
        <rFont val="Times New Roman"/>
        <family val="1"/>
      </rPr>
      <t>5</t>
    </r>
    <r>
      <rPr>
        <sz val="8"/>
        <rFont val="新細明體"/>
        <family val="1"/>
      </rPr>
      <t>一境性、</t>
    </r>
    <r>
      <rPr>
        <sz val="8"/>
        <rFont val="Times New Roman"/>
        <family val="1"/>
      </rPr>
      <t>6</t>
    </r>
    <r>
      <rPr>
        <sz val="8"/>
        <rFont val="新細明體"/>
        <family val="1"/>
      </rPr>
      <t>命根、</t>
    </r>
    <r>
      <rPr>
        <sz val="8"/>
        <rFont val="Times New Roman"/>
        <family val="1"/>
      </rPr>
      <t>7</t>
    </r>
    <r>
      <rPr>
        <sz val="8"/>
        <rFont val="新細明體"/>
        <family val="1"/>
      </rPr>
      <t>作意。</t>
    </r>
  </si>
  <si>
    <t>八或四十</t>
  </si>
  <si>
    <t>出世間</t>
  </si>
  <si>
    <r>
      <t>（二）遍一切淨心所十九：</t>
    </r>
    <r>
      <rPr>
        <sz val="8"/>
        <rFont val="Times New Roman"/>
        <family val="1"/>
      </rPr>
      <t>28</t>
    </r>
    <r>
      <rPr>
        <sz val="8"/>
        <rFont val="新細明體"/>
        <family val="1"/>
      </rPr>
      <t>信、</t>
    </r>
    <r>
      <rPr>
        <sz val="8"/>
        <rFont val="Times New Roman"/>
        <family val="1"/>
      </rPr>
      <t>29</t>
    </r>
    <r>
      <rPr>
        <sz val="8"/>
        <rFont val="新細明體"/>
        <family val="1"/>
      </rPr>
      <t>念、</t>
    </r>
    <r>
      <rPr>
        <sz val="8"/>
        <rFont val="Times New Roman"/>
        <family val="1"/>
      </rPr>
      <t>30</t>
    </r>
    <r>
      <rPr>
        <sz val="8"/>
        <rFont val="新細明體"/>
        <family val="1"/>
      </rPr>
      <t>慚、</t>
    </r>
    <r>
      <rPr>
        <sz val="8"/>
        <rFont val="Times New Roman"/>
        <family val="1"/>
      </rPr>
      <t>31</t>
    </r>
    <r>
      <rPr>
        <sz val="8"/>
        <rFont val="新細明體"/>
        <family val="1"/>
      </rPr>
      <t>愧、</t>
    </r>
    <r>
      <rPr>
        <sz val="8"/>
        <rFont val="Times New Roman"/>
        <family val="1"/>
      </rPr>
      <t>32</t>
    </r>
    <r>
      <rPr>
        <sz val="8"/>
        <rFont val="新細明體"/>
        <family val="1"/>
      </rPr>
      <t>無貪、</t>
    </r>
    <r>
      <rPr>
        <sz val="8"/>
        <rFont val="Times New Roman"/>
        <family val="1"/>
      </rPr>
      <t>33</t>
    </r>
    <r>
      <rPr>
        <sz val="8"/>
        <rFont val="新細明體"/>
        <family val="1"/>
      </rPr>
      <t>無瞋、</t>
    </r>
    <r>
      <rPr>
        <sz val="8"/>
        <rFont val="Times New Roman"/>
        <family val="1"/>
      </rPr>
      <t>34</t>
    </r>
    <r>
      <rPr>
        <sz val="8"/>
        <rFont val="新細明體"/>
        <family val="1"/>
      </rPr>
      <t>中捨性、</t>
    </r>
    <r>
      <rPr>
        <sz val="8"/>
        <rFont val="Times New Roman"/>
        <family val="1"/>
      </rPr>
      <t>35</t>
    </r>
    <r>
      <rPr>
        <sz val="8"/>
        <rFont val="新細明體"/>
        <family val="1"/>
      </rPr>
      <t>身輕安、</t>
    </r>
    <r>
      <rPr>
        <sz val="8"/>
        <rFont val="Times New Roman"/>
        <family val="1"/>
      </rPr>
      <t>36</t>
    </r>
    <r>
      <rPr>
        <sz val="8"/>
        <rFont val="新細明體"/>
        <family val="1"/>
      </rPr>
      <t>心輕安、</t>
    </r>
    <r>
      <rPr>
        <sz val="8"/>
        <rFont val="Times New Roman"/>
        <family val="1"/>
      </rPr>
      <t>37</t>
    </r>
    <r>
      <rPr>
        <sz val="8"/>
        <rFont val="新細明體"/>
        <family val="1"/>
      </rPr>
      <t>身輕快性、</t>
    </r>
    <r>
      <rPr>
        <sz val="8"/>
        <rFont val="Times New Roman"/>
        <family val="1"/>
      </rPr>
      <t>38</t>
    </r>
    <r>
      <rPr>
        <sz val="8"/>
        <rFont val="新細明體"/>
        <family val="1"/>
      </rPr>
      <t>心輕快性、</t>
    </r>
  </si>
  <si>
    <r>
      <t>（三）八世間：即四道心</t>
    </r>
    <r>
      <rPr>
        <sz val="8"/>
        <rFont val="Times New Roman"/>
        <family val="1"/>
      </rPr>
      <t>(18-21)</t>
    </r>
    <r>
      <rPr>
        <sz val="8"/>
        <rFont val="新細明體"/>
        <family val="1"/>
      </rPr>
      <t>與四道果</t>
    </r>
    <r>
      <rPr>
        <sz val="8"/>
        <rFont val="Times New Roman"/>
        <family val="1"/>
      </rPr>
      <t>(66-69)</t>
    </r>
    <r>
      <rPr>
        <sz val="8"/>
        <rFont val="新細明體"/>
        <family val="1"/>
      </rPr>
      <t>。若再依五禪支分類則為四十出世間。</t>
    </r>
  </si>
  <si>
    <t>89</t>
  </si>
  <si>
    <r>
      <t>52</t>
    </r>
    <r>
      <rPr>
        <sz val="12"/>
        <rFont val="Times New Roman"/>
        <family val="1"/>
      </rPr>
      <t xml:space="preserve"> </t>
    </r>
    <r>
      <rPr>
        <sz val="10"/>
        <rFont val="新細明體"/>
        <family val="1"/>
      </rPr>
      <t>心所</t>
    </r>
  </si>
  <si>
    <r>
      <t>13</t>
    </r>
    <r>
      <rPr>
        <sz val="10"/>
        <rFont val="新細明體"/>
        <family val="1"/>
      </rPr>
      <t xml:space="preserve"> 通一切心所</t>
    </r>
  </si>
  <si>
    <r>
      <t>14</t>
    </r>
    <r>
      <rPr>
        <sz val="10"/>
        <rFont val="新細明體"/>
        <family val="1"/>
      </rPr>
      <t xml:space="preserve"> 不善心所</t>
    </r>
  </si>
  <si>
    <r>
      <t xml:space="preserve">25 </t>
    </r>
    <r>
      <rPr>
        <sz val="10"/>
        <rFont val="新細明體"/>
        <family val="1"/>
      </rPr>
      <t>美心所</t>
    </r>
  </si>
  <si>
    <r>
      <t xml:space="preserve">     89(121) </t>
    </r>
    <r>
      <rPr>
        <sz val="10"/>
        <rFont val="新細明體"/>
        <family val="1"/>
      </rPr>
      <t>心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</si>
</sst>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17">
    <font>
      <sz val="12"/>
      <name val="新細明體"/>
      <family val="0"/>
    </font>
    <font>
      <sz val="9"/>
      <name val="新細明體"/>
      <family val="1"/>
    </font>
    <font>
      <sz val="24"/>
      <name val="新細明體"/>
      <family val="1"/>
    </font>
    <font>
      <sz val="8"/>
      <name val="Times New Roman"/>
      <family val="1"/>
    </font>
    <font>
      <sz val="8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8"/>
      <name val="新細明體"/>
      <family val="1"/>
    </font>
    <font>
      <sz val="10"/>
      <name val="新細明體"/>
      <family val="1"/>
    </font>
    <font>
      <sz val="6"/>
      <name val="Times New Roman"/>
      <family val="1"/>
    </font>
    <font>
      <sz val="7"/>
      <name val="新細明體"/>
      <family val="1"/>
    </font>
    <font>
      <sz val="7"/>
      <name val="Times New Roman"/>
      <family val="1"/>
    </font>
    <font>
      <sz val="6"/>
      <name val="新細明體"/>
      <family val="1"/>
    </font>
    <font>
      <sz val="1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 diagonalDown="1">
      <left style="double"/>
      <right>
        <color indexed="63"/>
      </right>
      <top style="double"/>
      <bottom>
        <color indexed="63"/>
      </bottom>
      <diagonal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top" textRotation="255"/>
    </xf>
    <xf numFmtId="0" fontId="8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right" vertical="top" textRotation="255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8" fillId="0" borderId="3" xfId="0" applyFont="1" applyBorder="1" applyAlignment="1">
      <alignment/>
    </xf>
    <xf numFmtId="49" fontId="1" fillId="0" borderId="3" xfId="0" applyNumberFormat="1" applyFont="1" applyBorder="1" applyAlignment="1">
      <alignment horizontal="center" vertical="top" textRotation="255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justify" wrapText="1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 horizontal="justify" wrapText="1"/>
    </xf>
    <xf numFmtId="0" fontId="1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vertical="top" shrinkToFit="1"/>
    </xf>
    <xf numFmtId="0" fontId="3" fillId="0" borderId="2" xfId="0" applyFont="1" applyBorder="1" applyAlignment="1">
      <alignment/>
    </xf>
    <xf numFmtId="0" fontId="11" fillId="0" borderId="8" xfId="0" applyFont="1" applyBorder="1" applyAlignment="1">
      <alignment/>
    </xf>
    <xf numFmtId="0" fontId="7" fillId="0" borderId="9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center"/>
    </xf>
    <xf numFmtId="179" fontId="3" fillId="0" borderId="3" xfId="0" applyNumberFormat="1" applyFont="1" applyBorder="1" applyAlignment="1">
      <alignment horizontal="center" wrapText="1"/>
    </xf>
    <xf numFmtId="179" fontId="3" fillId="0" borderId="3" xfId="0" applyNumberFormat="1" applyFont="1" applyBorder="1" applyAlignment="1">
      <alignment horizontal="center"/>
    </xf>
    <xf numFmtId="179" fontId="11" fillId="0" borderId="11" xfId="0" applyNumberFormat="1" applyFont="1" applyBorder="1" applyAlignment="1">
      <alignment horizontal="center"/>
    </xf>
    <xf numFmtId="179" fontId="3" fillId="0" borderId="10" xfId="0" applyNumberFormat="1" applyFont="1" applyBorder="1" applyAlignment="1">
      <alignment horizontal="center"/>
    </xf>
    <xf numFmtId="179" fontId="3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0" fillId="0" borderId="13" xfId="0" applyBorder="1" applyAlignment="1">
      <alignment/>
    </xf>
    <xf numFmtId="0" fontId="6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49" fontId="12" fillId="0" borderId="9" xfId="0" applyNumberFormat="1" applyFont="1" applyBorder="1" applyAlignment="1">
      <alignment horizontal="center" vertical="center" textRotation="255"/>
    </xf>
    <xf numFmtId="49" fontId="12" fillId="0" borderId="25" xfId="0" applyNumberFormat="1" applyFont="1" applyBorder="1" applyAlignment="1">
      <alignment horizontal="center" vertical="center" textRotation="255"/>
    </xf>
    <xf numFmtId="49" fontId="12" fillId="0" borderId="12" xfId="0" applyNumberFormat="1" applyFont="1" applyBorder="1" applyAlignment="1">
      <alignment horizontal="center" vertical="center" textRotation="255"/>
    </xf>
    <xf numFmtId="49" fontId="1" fillId="0" borderId="10" xfId="0" applyNumberFormat="1" applyFont="1" applyBorder="1" applyAlignment="1">
      <alignment horizontal="center" vertical="center" textRotation="255"/>
    </xf>
    <xf numFmtId="49" fontId="1" fillId="0" borderId="8" xfId="0" applyNumberFormat="1" applyFont="1" applyBorder="1" applyAlignment="1">
      <alignment horizontal="center" vertical="center" textRotation="255"/>
    </xf>
    <xf numFmtId="49" fontId="1" fillId="0" borderId="11" xfId="0" applyNumberFormat="1" applyFont="1" applyBorder="1" applyAlignment="1">
      <alignment horizontal="center" vertical="center" textRotation="255"/>
    </xf>
    <xf numFmtId="49" fontId="1" fillId="0" borderId="26" xfId="0" applyNumberFormat="1" applyFont="1" applyBorder="1" applyAlignment="1">
      <alignment horizontal="center" vertical="center" textRotation="255"/>
    </xf>
    <xf numFmtId="49" fontId="1" fillId="0" borderId="2" xfId="0" applyNumberFormat="1" applyFont="1" applyBorder="1" applyAlignment="1">
      <alignment horizontal="center" vertical="center" textRotation="255"/>
    </xf>
    <xf numFmtId="49" fontId="1" fillId="0" borderId="5" xfId="0" applyNumberFormat="1" applyFont="1" applyBorder="1" applyAlignment="1">
      <alignment horizontal="center" vertical="center" textRotation="255"/>
    </xf>
    <xf numFmtId="49" fontId="1" fillId="0" borderId="1" xfId="0" applyNumberFormat="1" applyFont="1" applyBorder="1" applyAlignment="1">
      <alignment horizontal="center" vertical="center" textRotation="255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49" fontId="1" fillId="0" borderId="27" xfId="0" applyNumberFormat="1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4" fillId="0" borderId="9" xfId="0" applyNumberFormat="1" applyFont="1" applyBorder="1" applyAlignment="1">
      <alignment horizontal="center" vertical="top" textRotation="255"/>
    </xf>
    <xf numFmtId="49" fontId="4" fillId="0" borderId="25" xfId="0" applyNumberFormat="1" applyFont="1" applyBorder="1" applyAlignment="1">
      <alignment horizontal="center" vertical="top" textRotation="255"/>
    </xf>
    <xf numFmtId="49" fontId="4" fillId="0" borderId="12" xfId="0" applyNumberFormat="1" applyFont="1" applyBorder="1" applyAlignment="1">
      <alignment horizontal="center" vertical="top" textRotation="255"/>
    </xf>
    <xf numFmtId="49" fontId="4" fillId="0" borderId="28" xfId="0" applyNumberFormat="1" applyFont="1" applyBorder="1" applyAlignment="1">
      <alignment horizontal="center" vertical="top" textRotation="255"/>
    </xf>
    <xf numFmtId="49" fontId="4" fillId="0" borderId="29" xfId="0" applyNumberFormat="1" applyFont="1" applyBorder="1" applyAlignment="1">
      <alignment horizontal="center" vertical="top" textRotation="255"/>
    </xf>
    <xf numFmtId="49" fontId="4" fillId="0" borderId="18" xfId="0" applyNumberFormat="1" applyFont="1" applyBorder="1" applyAlignment="1">
      <alignment horizontal="center" vertical="top" textRotation="255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30" xfId="0" applyNumberFormat="1" applyFont="1" applyBorder="1" applyAlignment="1">
      <alignment horizontal="center" vertical="center" textRotation="255"/>
    </xf>
    <xf numFmtId="49" fontId="1" fillId="0" borderId="31" xfId="0" applyNumberFormat="1" applyFont="1" applyBorder="1" applyAlignment="1">
      <alignment horizontal="center" vertical="center" textRotation="255"/>
    </xf>
    <xf numFmtId="49" fontId="1" fillId="0" borderId="32" xfId="0" applyNumberFormat="1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top" textRotation="255"/>
    </xf>
    <xf numFmtId="49" fontId="1" fillId="0" borderId="26" xfId="0" applyNumberFormat="1" applyFont="1" applyBorder="1" applyAlignment="1">
      <alignment horizontal="center" vertical="top" textRotation="255"/>
    </xf>
    <xf numFmtId="49" fontId="1" fillId="0" borderId="5" xfId="0" applyNumberFormat="1" applyFont="1" applyBorder="1" applyAlignment="1">
      <alignment horizontal="center" vertical="top" textRotation="255"/>
    </xf>
    <xf numFmtId="49" fontId="4" fillId="0" borderId="30" xfId="0" applyNumberFormat="1" applyFont="1" applyBorder="1" applyAlignment="1">
      <alignment horizontal="center" vertical="center" textRotation="255"/>
    </xf>
    <xf numFmtId="49" fontId="4" fillId="0" borderId="31" xfId="0" applyNumberFormat="1" applyFont="1" applyBorder="1" applyAlignment="1">
      <alignment horizontal="center" vertical="center" textRotation="255"/>
    </xf>
    <xf numFmtId="49" fontId="4" fillId="0" borderId="32" xfId="0" applyNumberFormat="1" applyFont="1" applyBorder="1" applyAlignment="1">
      <alignment horizontal="center" vertical="center" textRotation="255"/>
    </xf>
    <xf numFmtId="49" fontId="3" fillId="0" borderId="5" xfId="0" applyNumberFormat="1" applyFont="1" applyBorder="1" applyAlignment="1">
      <alignment vertical="center"/>
    </xf>
    <xf numFmtId="0" fontId="16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left"/>
    </xf>
    <xf numFmtId="0" fontId="10" fillId="0" borderId="39" xfId="0" applyFont="1" applyBorder="1" applyAlignment="1">
      <alignment horizontal="left"/>
    </xf>
    <xf numFmtId="0" fontId="10" fillId="0" borderId="40" xfId="0" applyFont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10" fillId="0" borderId="4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64"/>
  <sheetViews>
    <sheetView tabSelected="1" view="pageBreakPreview" zoomScaleSheetLayoutView="100" workbookViewId="0" topLeftCell="A31">
      <selection activeCell="W13" sqref="W13"/>
    </sheetView>
  </sheetViews>
  <sheetFormatPr defaultColWidth="9.00390625" defaultRowHeight="16.5"/>
  <cols>
    <col min="1" max="1" width="2.875" style="0" customWidth="1"/>
    <col min="2" max="3" width="2.625" style="0" customWidth="1"/>
    <col min="4" max="4" width="18.625" style="0" customWidth="1"/>
    <col min="5" max="5" width="2.00390625" style="0" customWidth="1"/>
    <col min="6" max="34" width="2.50390625" style="0" customWidth="1"/>
    <col min="35" max="35" width="2.75390625" style="0" customWidth="1"/>
  </cols>
  <sheetData>
    <row r="2" spans="1:34" ht="24.75" customHeight="1">
      <c r="A2" s="71" t="s">
        <v>100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</row>
    <row r="3" spans="1:34" s="6" customFormat="1" ht="12.7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20"/>
      <c r="AF3" s="5"/>
      <c r="AG3" s="5"/>
      <c r="AH3" s="5"/>
    </row>
    <row r="4" spans="1:34" ht="13.5" customHeight="1" thickTop="1">
      <c r="A4" s="41"/>
      <c r="B4" s="38"/>
      <c r="C4" s="39" t="s">
        <v>109</v>
      </c>
      <c r="D4" s="39"/>
      <c r="E4" s="40"/>
      <c r="F4" s="105" t="s">
        <v>110</v>
      </c>
      <c r="G4" s="106"/>
      <c r="H4" s="106"/>
      <c r="I4" s="106"/>
      <c r="J4" s="106"/>
      <c r="K4" s="106"/>
      <c r="L4" s="107"/>
      <c r="M4" s="105" t="s">
        <v>111</v>
      </c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7"/>
      <c r="AA4" s="105" t="s">
        <v>112</v>
      </c>
      <c r="AB4" s="108"/>
      <c r="AC4" s="108"/>
      <c r="AD4" s="108"/>
      <c r="AE4" s="108"/>
      <c r="AF4" s="108"/>
      <c r="AG4" s="109"/>
      <c r="AH4" s="76" t="s">
        <v>99</v>
      </c>
    </row>
    <row r="5" spans="1:34" ht="16.5">
      <c r="A5" s="42"/>
      <c r="B5" s="110" t="s">
        <v>113</v>
      </c>
      <c r="C5" s="111"/>
      <c r="D5" s="111"/>
      <c r="E5" s="112"/>
      <c r="F5" s="98" t="s">
        <v>65</v>
      </c>
      <c r="G5" s="84" t="s">
        <v>58</v>
      </c>
      <c r="H5" s="85"/>
      <c r="I5" s="85"/>
      <c r="J5" s="85"/>
      <c r="K5" s="85"/>
      <c r="L5" s="85"/>
      <c r="M5" s="79" t="s">
        <v>59</v>
      </c>
      <c r="N5" s="79"/>
      <c r="O5" s="79"/>
      <c r="P5" s="79"/>
      <c r="Q5" s="80" t="s">
        <v>60</v>
      </c>
      <c r="R5" s="80"/>
      <c r="S5" s="80"/>
      <c r="T5" s="80" t="s">
        <v>61</v>
      </c>
      <c r="U5" s="80"/>
      <c r="V5" s="80"/>
      <c r="W5" s="80"/>
      <c r="X5" s="80" t="s">
        <v>62</v>
      </c>
      <c r="Y5" s="80"/>
      <c r="Z5" s="7" t="s">
        <v>57</v>
      </c>
      <c r="AA5" s="73" t="s">
        <v>66</v>
      </c>
      <c r="AB5" s="80" t="s">
        <v>63</v>
      </c>
      <c r="AC5" s="80"/>
      <c r="AD5" s="80"/>
      <c r="AE5" s="80" t="s">
        <v>64</v>
      </c>
      <c r="AF5" s="80"/>
      <c r="AG5" s="7" t="s">
        <v>27</v>
      </c>
      <c r="AH5" s="77"/>
    </row>
    <row r="6" spans="1:34" ht="18" customHeight="1">
      <c r="A6" s="42"/>
      <c r="B6" s="111"/>
      <c r="C6" s="111"/>
      <c r="D6" s="111"/>
      <c r="E6" s="112"/>
      <c r="F6" s="99"/>
      <c r="G6" s="3">
        <v>8</v>
      </c>
      <c r="H6" s="3">
        <v>9</v>
      </c>
      <c r="I6" s="3">
        <v>10</v>
      </c>
      <c r="J6" s="3">
        <v>11</v>
      </c>
      <c r="K6" s="3">
        <v>12</v>
      </c>
      <c r="L6" s="8">
        <v>13</v>
      </c>
      <c r="M6" s="3">
        <v>14</v>
      </c>
      <c r="N6" s="3">
        <v>15</v>
      </c>
      <c r="O6" s="3">
        <v>16</v>
      </c>
      <c r="P6" s="3">
        <v>17</v>
      </c>
      <c r="Q6" s="3">
        <v>18</v>
      </c>
      <c r="R6" s="3">
        <v>19</v>
      </c>
      <c r="S6" s="3">
        <v>20</v>
      </c>
      <c r="T6" s="3">
        <v>21</v>
      </c>
      <c r="U6" s="3">
        <v>22</v>
      </c>
      <c r="V6" s="3">
        <v>23</v>
      </c>
      <c r="W6" s="3">
        <v>24</v>
      </c>
      <c r="X6" s="3">
        <v>25</v>
      </c>
      <c r="Y6" s="3">
        <v>26</v>
      </c>
      <c r="Z6" s="8">
        <v>27</v>
      </c>
      <c r="AA6" s="74"/>
      <c r="AB6" s="3">
        <v>47</v>
      </c>
      <c r="AC6" s="3">
        <v>48</v>
      </c>
      <c r="AD6" s="3">
        <v>49</v>
      </c>
      <c r="AE6" s="3">
        <v>50</v>
      </c>
      <c r="AF6" s="3">
        <v>51</v>
      </c>
      <c r="AG6" s="8">
        <v>52</v>
      </c>
      <c r="AH6" s="77"/>
    </row>
    <row r="7" spans="1:34" ht="60" customHeight="1">
      <c r="A7" s="43" t="s">
        <v>26</v>
      </c>
      <c r="B7" s="111"/>
      <c r="C7" s="111"/>
      <c r="D7" s="111"/>
      <c r="E7" s="112"/>
      <c r="F7" s="100"/>
      <c r="G7" s="4" t="s">
        <v>37</v>
      </c>
      <c r="H7" s="2" t="s">
        <v>38</v>
      </c>
      <c r="I7" s="2" t="s">
        <v>51</v>
      </c>
      <c r="J7" s="2" t="s">
        <v>52</v>
      </c>
      <c r="K7" s="2" t="s">
        <v>39</v>
      </c>
      <c r="L7" s="9" t="s">
        <v>40</v>
      </c>
      <c r="M7" s="2" t="s">
        <v>19</v>
      </c>
      <c r="N7" s="2" t="s">
        <v>53</v>
      </c>
      <c r="O7" s="2" t="s">
        <v>41</v>
      </c>
      <c r="P7" s="2" t="s">
        <v>42</v>
      </c>
      <c r="Q7" s="2" t="s">
        <v>43</v>
      </c>
      <c r="R7" s="2" t="s">
        <v>54</v>
      </c>
      <c r="S7" s="2" t="s">
        <v>55</v>
      </c>
      <c r="T7" s="2" t="s">
        <v>44</v>
      </c>
      <c r="U7" s="2" t="s">
        <v>45</v>
      </c>
      <c r="V7" s="4" t="s">
        <v>46</v>
      </c>
      <c r="W7" s="2" t="s">
        <v>47</v>
      </c>
      <c r="X7" s="2" t="s">
        <v>48</v>
      </c>
      <c r="Y7" s="2" t="s">
        <v>56</v>
      </c>
      <c r="Z7" s="9" t="s">
        <v>57</v>
      </c>
      <c r="AA7" s="75"/>
      <c r="AB7" s="2" t="s">
        <v>20</v>
      </c>
      <c r="AC7" s="2" t="s">
        <v>21</v>
      </c>
      <c r="AD7" s="2" t="s">
        <v>22</v>
      </c>
      <c r="AE7" s="2" t="s">
        <v>23</v>
      </c>
      <c r="AF7" s="2" t="s">
        <v>24</v>
      </c>
      <c r="AG7" s="9" t="s">
        <v>25</v>
      </c>
      <c r="AH7" s="78"/>
    </row>
    <row r="8" spans="1:34" ht="12" customHeight="1">
      <c r="A8" s="44"/>
      <c r="B8" s="113"/>
      <c r="C8" s="113"/>
      <c r="D8" s="113"/>
      <c r="E8" s="114"/>
      <c r="F8" s="19">
        <v>7</v>
      </c>
      <c r="G8" s="35">
        <v>1</v>
      </c>
      <c r="H8" s="14">
        <v>1</v>
      </c>
      <c r="I8" s="14">
        <v>1</v>
      </c>
      <c r="J8" s="14">
        <v>1</v>
      </c>
      <c r="K8" s="14">
        <v>1</v>
      </c>
      <c r="L8" s="36">
        <v>1</v>
      </c>
      <c r="M8" s="35">
        <v>1</v>
      </c>
      <c r="N8" s="14">
        <v>1</v>
      </c>
      <c r="O8" s="14">
        <v>1</v>
      </c>
      <c r="P8" s="14">
        <v>1</v>
      </c>
      <c r="Q8" s="14">
        <v>1</v>
      </c>
      <c r="R8" s="14">
        <v>1</v>
      </c>
      <c r="S8" s="14">
        <v>1</v>
      </c>
      <c r="T8" s="14">
        <v>1</v>
      </c>
      <c r="U8" s="14">
        <v>1</v>
      </c>
      <c r="V8" s="14">
        <v>1</v>
      </c>
      <c r="W8" s="14">
        <v>1</v>
      </c>
      <c r="X8" s="14">
        <v>1</v>
      </c>
      <c r="Y8" s="14">
        <v>1</v>
      </c>
      <c r="Z8" s="36">
        <v>1</v>
      </c>
      <c r="AA8" s="35">
        <v>19</v>
      </c>
      <c r="AB8" s="14">
        <v>1</v>
      </c>
      <c r="AC8" s="14">
        <v>1</v>
      </c>
      <c r="AD8" s="14">
        <v>1</v>
      </c>
      <c r="AE8" s="14">
        <v>1</v>
      </c>
      <c r="AF8" s="14">
        <v>1</v>
      </c>
      <c r="AG8" s="36">
        <v>1</v>
      </c>
      <c r="AH8" s="45">
        <f>SUM(F8:AG8)</f>
        <v>52</v>
      </c>
    </row>
    <row r="9" spans="1:34" ht="12" customHeight="1">
      <c r="A9" s="70" t="s">
        <v>31</v>
      </c>
      <c r="B9" s="66" t="s">
        <v>28</v>
      </c>
      <c r="C9" s="57" t="s">
        <v>98</v>
      </c>
      <c r="D9" s="21" t="s">
        <v>90</v>
      </c>
      <c r="E9" s="28">
        <v>1</v>
      </c>
      <c r="F9" s="26">
        <v>7</v>
      </c>
      <c r="G9" s="15">
        <v>1</v>
      </c>
      <c r="H9" s="15">
        <v>1</v>
      </c>
      <c r="I9" s="15">
        <v>1</v>
      </c>
      <c r="J9" s="15">
        <v>1</v>
      </c>
      <c r="K9" s="15">
        <v>1</v>
      </c>
      <c r="L9" s="16">
        <v>1</v>
      </c>
      <c r="M9" s="34">
        <v>1</v>
      </c>
      <c r="N9" s="15">
        <v>1</v>
      </c>
      <c r="O9" s="15">
        <v>1</v>
      </c>
      <c r="P9" s="15">
        <v>1</v>
      </c>
      <c r="Q9" s="15">
        <v>1</v>
      </c>
      <c r="R9" s="15">
        <v>1</v>
      </c>
      <c r="S9" s="15"/>
      <c r="T9" s="15"/>
      <c r="U9" s="15"/>
      <c r="V9" s="15"/>
      <c r="W9" s="15"/>
      <c r="X9" s="15"/>
      <c r="Y9" s="15"/>
      <c r="Z9" s="16"/>
      <c r="AA9" s="34"/>
      <c r="AB9" s="15"/>
      <c r="AC9" s="15"/>
      <c r="AD9" s="15"/>
      <c r="AE9" s="15"/>
      <c r="AF9" s="15"/>
      <c r="AG9" s="16"/>
      <c r="AH9" s="46">
        <f>SUM(F9:AG9)</f>
        <v>19</v>
      </c>
    </row>
    <row r="10" spans="1:34" ht="12" customHeight="1">
      <c r="A10" s="70"/>
      <c r="B10" s="66"/>
      <c r="C10" s="58"/>
      <c r="D10" s="11" t="s">
        <v>0</v>
      </c>
      <c r="E10" s="29">
        <v>1</v>
      </c>
      <c r="F10" s="34">
        <v>7</v>
      </c>
      <c r="G10" s="17">
        <v>1</v>
      </c>
      <c r="H10" s="17">
        <v>1</v>
      </c>
      <c r="I10" s="17">
        <v>1</v>
      </c>
      <c r="J10" s="17">
        <v>1</v>
      </c>
      <c r="K10" s="17">
        <v>1</v>
      </c>
      <c r="L10" s="18">
        <v>1</v>
      </c>
      <c r="M10" s="26">
        <v>1</v>
      </c>
      <c r="N10" s="17">
        <v>1</v>
      </c>
      <c r="O10" s="17">
        <v>1</v>
      </c>
      <c r="P10" s="17">
        <v>1</v>
      </c>
      <c r="Q10" s="17">
        <v>1</v>
      </c>
      <c r="R10" s="17">
        <v>1</v>
      </c>
      <c r="S10" s="17"/>
      <c r="T10" s="17"/>
      <c r="U10" s="17"/>
      <c r="V10" s="17"/>
      <c r="W10" s="17"/>
      <c r="X10" s="17">
        <v>1</v>
      </c>
      <c r="Y10" s="17">
        <v>1</v>
      </c>
      <c r="Z10" s="18"/>
      <c r="AA10" s="26"/>
      <c r="AB10" s="17"/>
      <c r="AC10" s="17"/>
      <c r="AD10" s="17"/>
      <c r="AE10" s="17"/>
      <c r="AF10" s="17"/>
      <c r="AG10" s="18"/>
      <c r="AH10" s="45">
        <f>SUM(F10:AG10)</f>
        <v>21</v>
      </c>
    </row>
    <row r="11" spans="1:34" ht="12" customHeight="1">
      <c r="A11" s="70"/>
      <c r="B11" s="66"/>
      <c r="C11" s="58"/>
      <c r="D11" s="12" t="s">
        <v>1</v>
      </c>
      <c r="E11" s="30">
        <v>1</v>
      </c>
      <c r="F11" s="34">
        <v>7</v>
      </c>
      <c r="G11" s="17">
        <v>1</v>
      </c>
      <c r="H11" s="17">
        <v>1</v>
      </c>
      <c r="I11" s="17">
        <v>1</v>
      </c>
      <c r="J11" s="17">
        <v>1</v>
      </c>
      <c r="K11" s="17">
        <v>1</v>
      </c>
      <c r="L11" s="18">
        <v>1</v>
      </c>
      <c r="M11" s="26">
        <v>1</v>
      </c>
      <c r="N11" s="17">
        <v>1</v>
      </c>
      <c r="O11" s="17">
        <v>1</v>
      </c>
      <c r="P11" s="17">
        <v>1</v>
      </c>
      <c r="Q11" s="17">
        <v>1</v>
      </c>
      <c r="R11" s="17"/>
      <c r="S11" s="17">
        <v>1</v>
      </c>
      <c r="T11" s="17"/>
      <c r="U11" s="17"/>
      <c r="V11" s="17"/>
      <c r="W11" s="17"/>
      <c r="X11" s="17"/>
      <c r="Y11" s="17"/>
      <c r="Z11" s="18"/>
      <c r="AA11" s="26"/>
      <c r="AB11" s="17"/>
      <c r="AC11" s="17"/>
      <c r="AD11" s="17"/>
      <c r="AE11" s="17"/>
      <c r="AF11" s="17"/>
      <c r="AG11" s="18"/>
      <c r="AH11" s="45">
        <f aca="true" t="shared" si="0" ref="AH11:AH53">SUM(F11:AG11)</f>
        <v>19</v>
      </c>
    </row>
    <row r="12" spans="1:34" ht="12" customHeight="1">
      <c r="A12" s="70"/>
      <c r="B12" s="66"/>
      <c r="C12" s="58"/>
      <c r="D12" s="11" t="s">
        <v>6</v>
      </c>
      <c r="E12" s="29">
        <v>1</v>
      </c>
      <c r="F12" s="34">
        <v>7</v>
      </c>
      <c r="G12" s="17">
        <v>1</v>
      </c>
      <c r="H12" s="17">
        <v>1</v>
      </c>
      <c r="I12" s="17">
        <v>1</v>
      </c>
      <c r="J12" s="17">
        <v>1</v>
      </c>
      <c r="K12" s="17">
        <v>1</v>
      </c>
      <c r="L12" s="18">
        <v>1</v>
      </c>
      <c r="M12" s="26">
        <v>1</v>
      </c>
      <c r="N12" s="17">
        <v>1</v>
      </c>
      <c r="O12" s="17">
        <v>1</v>
      </c>
      <c r="P12" s="17">
        <v>1</v>
      </c>
      <c r="Q12" s="17">
        <v>1</v>
      </c>
      <c r="R12" s="17"/>
      <c r="S12" s="17">
        <v>1</v>
      </c>
      <c r="T12" s="17"/>
      <c r="U12" s="17"/>
      <c r="V12" s="17"/>
      <c r="W12" s="17"/>
      <c r="X12" s="17">
        <v>1</v>
      </c>
      <c r="Y12" s="17">
        <v>1</v>
      </c>
      <c r="Z12" s="18"/>
      <c r="AA12" s="26"/>
      <c r="AB12" s="17"/>
      <c r="AC12" s="17"/>
      <c r="AD12" s="17"/>
      <c r="AE12" s="17"/>
      <c r="AF12" s="17"/>
      <c r="AG12" s="18"/>
      <c r="AH12" s="45">
        <f t="shared" si="0"/>
        <v>21</v>
      </c>
    </row>
    <row r="13" spans="1:34" ht="12" customHeight="1">
      <c r="A13" s="70"/>
      <c r="B13" s="66"/>
      <c r="C13" s="58"/>
      <c r="D13" s="11" t="s">
        <v>2</v>
      </c>
      <c r="E13" s="29">
        <v>1</v>
      </c>
      <c r="F13" s="34">
        <v>7</v>
      </c>
      <c r="G13" s="17">
        <v>1</v>
      </c>
      <c r="H13" s="17">
        <v>1</v>
      </c>
      <c r="I13" s="17">
        <v>1</v>
      </c>
      <c r="J13" s="17">
        <v>1</v>
      </c>
      <c r="K13" s="17"/>
      <c r="L13" s="18">
        <v>1</v>
      </c>
      <c r="M13" s="26">
        <v>1</v>
      </c>
      <c r="N13" s="17">
        <v>1</v>
      </c>
      <c r="O13" s="17">
        <v>1</v>
      </c>
      <c r="P13" s="17">
        <v>1</v>
      </c>
      <c r="Q13" s="17">
        <v>1</v>
      </c>
      <c r="R13" s="17">
        <v>1</v>
      </c>
      <c r="S13" s="17"/>
      <c r="T13" s="17"/>
      <c r="U13" s="17"/>
      <c r="V13" s="17"/>
      <c r="W13" s="17"/>
      <c r="X13" s="17"/>
      <c r="Y13" s="17"/>
      <c r="Z13" s="18"/>
      <c r="AA13" s="26"/>
      <c r="AB13" s="17"/>
      <c r="AC13" s="17"/>
      <c r="AD13" s="17"/>
      <c r="AE13" s="17"/>
      <c r="AF13" s="17"/>
      <c r="AG13" s="18"/>
      <c r="AH13" s="45">
        <f t="shared" si="0"/>
        <v>18</v>
      </c>
    </row>
    <row r="14" spans="1:34" ht="12" customHeight="1">
      <c r="A14" s="70"/>
      <c r="B14" s="66"/>
      <c r="C14" s="58"/>
      <c r="D14" s="11" t="s">
        <v>3</v>
      </c>
      <c r="E14" s="29">
        <v>1</v>
      </c>
      <c r="F14" s="34">
        <v>7</v>
      </c>
      <c r="G14" s="17">
        <v>1</v>
      </c>
      <c r="H14" s="17">
        <v>1</v>
      </c>
      <c r="I14" s="17">
        <v>1</v>
      </c>
      <c r="J14" s="17">
        <v>1</v>
      </c>
      <c r="K14" s="17"/>
      <c r="L14" s="18">
        <v>1</v>
      </c>
      <c r="M14" s="26">
        <v>1</v>
      </c>
      <c r="N14" s="17">
        <v>1</v>
      </c>
      <c r="O14" s="17">
        <v>1</v>
      </c>
      <c r="P14" s="17">
        <v>1</v>
      </c>
      <c r="Q14" s="17">
        <v>1</v>
      </c>
      <c r="R14" s="17">
        <v>1</v>
      </c>
      <c r="S14" s="17"/>
      <c r="T14" s="17"/>
      <c r="U14" s="17"/>
      <c r="V14" s="17"/>
      <c r="W14" s="17"/>
      <c r="X14" s="17">
        <v>1</v>
      </c>
      <c r="Y14" s="17">
        <v>1</v>
      </c>
      <c r="Z14" s="18"/>
      <c r="AA14" s="26"/>
      <c r="AB14" s="17"/>
      <c r="AC14" s="17"/>
      <c r="AD14" s="17"/>
      <c r="AE14" s="17"/>
      <c r="AF14" s="17"/>
      <c r="AG14" s="18"/>
      <c r="AH14" s="45">
        <f t="shared" si="0"/>
        <v>20</v>
      </c>
    </row>
    <row r="15" spans="1:34" ht="12" customHeight="1">
      <c r="A15" s="70"/>
      <c r="B15" s="66"/>
      <c r="C15" s="58"/>
      <c r="D15" s="11" t="s">
        <v>4</v>
      </c>
      <c r="E15" s="29">
        <v>1</v>
      </c>
      <c r="F15" s="34">
        <v>7</v>
      </c>
      <c r="G15" s="17">
        <v>1</v>
      </c>
      <c r="H15" s="17">
        <v>1</v>
      </c>
      <c r="I15" s="17">
        <v>1</v>
      </c>
      <c r="J15" s="17">
        <v>1</v>
      </c>
      <c r="K15" s="17"/>
      <c r="L15" s="18">
        <v>1</v>
      </c>
      <c r="M15" s="26">
        <v>1</v>
      </c>
      <c r="N15" s="17">
        <v>1</v>
      </c>
      <c r="O15" s="17">
        <v>1</v>
      </c>
      <c r="P15" s="17">
        <v>1</v>
      </c>
      <c r="Q15" s="17">
        <v>1</v>
      </c>
      <c r="R15" s="17"/>
      <c r="S15" s="17">
        <v>1</v>
      </c>
      <c r="T15" s="17"/>
      <c r="U15" s="17"/>
      <c r="V15" s="17"/>
      <c r="W15" s="17"/>
      <c r="X15" s="17"/>
      <c r="Y15" s="17"/>
      <c r="Z15" s="18"/>
      <c r="AA15" s="26"/>
      <c r="AB15" s="17"/>
      <c r="AC15" s="17"/>
      <c r="AD15" s="17"/>
      <c r="AE15" s="17"/>
      <c r="AF15" s="17"/>
      <c r="AG15" s="18"/>
      <c r="AH15" s="45">
        <f t="shared" si="0"/>
        <v>18</v>
      </c>
    </row>
    <row r="16" spans="1:34" ht="12" customHeight="1">
      <c r="A16" s="70"/>
      <c r="B16" s="66"/>
      <c r="C16" s="59"/>
      <c r="D16" s="11" t="s">
        <v>5</v>
      </c>
      <c r="E16" s="29">
        <v>1</v>
      </c>
      <c r="F16" s="26">
        <v>7</v>
      </c>
      <c r="G16" s="17">
        <v>1</v>
      </c>
      <c r="H16" s="17">
        <v>1</v>
      </c>
      <c r="I16" s="17">
        <v>1</v>
      </c>
      <c r="J16" s="17">
        <v>1</v>
      </c>
      <c r="K16" s="17"/>
      <c r="L16" s="18">
        <v>1</v>
      </c>
      <c r="M16" s="26">
        <v>1</v>
      </c>
      <c r="N16" s="17">
        <v>1</v>
      </c>
      <c r="O16" s="17">
        <v>1</v>
      </c>
      <c r="P16" s="17">
        <v>1</v>
      </c>
      <c r="Q16" s="17">
        <v>1</v>
      </c>
      <c r="R16" s="17"/>
      <c r="S16" s="17">
        <v>1</v>
      </c>
      <c r="T16" s="17"/>
      <c r="U16" s="17"/>
      <c r="V16" s="17"/>
      <c r="W16" s="17"/>
      <c r="X16" s="17">
        <v>1</v>
      </c>
      <c r="Y16" s="17">
        <v>1</v>
      </c>
      <c r="Z16" s="18"/>
      <c r="AA16" s="26"/>
      <c r="AB16" s="17"/>
      <c r="AC16" s="17"/>
      <c r="AD16" s="17"/>
      <c r="AE16" s="17"/>
      <c r="AF16" s="17"/>
      <c r="AG16" s="18"/>
      <c r="AH16" s="45">
        <f t="shared" si="0"/>
        <v>20</v>
      </c>
    </row>
    <row r="17" spans="1:34" ht="12" customHeight="1">
      <c r="A17" s="70"/>
      <c r="B17" s="66"/>
      <c r="C17" s="58" t="s">
        <v>67</v>
      </c>
      <c r="D17" s="13" t="s">
        <v>7</v>
      </c>
      <c r="E17" s="33">
        <v>1</v>
      </c>
      <c r="F17" s="34">
        <v>7</v>
      </c>
      <c r="G17" s="15">
        <v>1</v>
      </c>
      <c r="H17" s="15">
        <v>1</v>
      </c>
      <c r="I17" s="15">
        <v>1</v>
      </c>
      <c r="J17" s="15">
        <v>1</v>
      </c>
      <c r="K17" s="15"/>
      <c r="L17" s="16">
        <v>1</v>
      </c>
      <c r="M17" s="34">
        <v>1</v>
      </c>
      <c r="N17" s="15">
        <v>1</v>
      </c>
      <c r="O17" s="15">
        <v>1</v>
      </c>
      <c r="P17" s="15">
        <v>1</v>
      </c>
      <c r="Q17" s="15"/>
      <c r="R17" s="15"/>
      <c r="S17" s="15"/>
      <c r="T17" s="15">
        <v>1</v>
      </c>
      <c r="U17" s="15">
        <v>1</v>
      </c>
      <c r="V17" s="15">
        <v>1</v>
      </c>
      <c r="W17" s="15">
        <v>1</v>
      </c>
      <c r="X17" s="15"/>
      <c r="Y17" s="15"/>
      <c r="Z17" s="16"/>
      <c r="AA17" s="34"/>
      <c r="AB17" s="15"/>
      <c r="AC17" s="15"/>
      <c r="AD17" s="15"/>
      <c r="AE17" s="15"/>
      <c r="AF17" s="15"/>
      <c r="AG17" s="16"/>
      <c r="AH17" s="46">
        <f t="shared" si="0"/>
        <v>20</v>
      </c>
    </row>
    <row r="18" spans="1:34" ht="12" customHeight="1">
      <c r="A18" s="70"/>
      <c r="B18" s="66"/>
      <c r="C18" s="59"/>
      <c r="D18" s="11" t="s">
        <v>8</v>
      </c>
      <c r="E18" s="30">
        <v>1</v>
      </c>
      <c r="F18" s="34">
        <v>7</v>
      </c>
      <c r="G18" s="17">
        <v>1</v>
      </c>
      <c r="H18" s="17">
        <v>1</v>
      </c>
      <c r="I18" s="17">
        <v>1</v>
      </c>
      <c r="J18" s="17">
        <v>1</v>
      </c>
      <c r="K18" s="17"/>
      <c r="L18" s="18">
        <v>1</v>
      </c>
      <c r="M18" s="26">
        <v>1</v>
      </c>
      <c r="N18" s="17">
        <v>1</v>
      </c>
      <c r="O18" s="17">
        <v>1</v>
      </c>
      <c r="P18" s="17">
        <v>1</v>
      </c>
      <c r="Q18" s="17"/>
      <c r="R18" s="17"/>
      <c r="S18" s="17"/>
      <c r="T18" s="17">
        <v>1</v>
      </c>
      <c r="U18" s="17">
        <v>1</v>
      </c>
      <c r="V18" s="17">
        <v>1</v>
      </c>
      <c r="W18" s="17">
        <v>1</v>
      </c>
      <c r="X18" s="17">
        <v>1</v>
      </c>
      <c r="Y18" s="17">
        <v>1</v>
      </c>
      <c r="Z18" s="18"/>
      <c r="AA18" s="26"/>
      <c r="AB18" s="17"/>
      <c r="AC18" s="17"/>
      <c r="AD18" s="17"/>
      <c r="AE18" s="17"/>
      <c r="AF18" s="17"/>
      <c r="AG18" s="18"/>
      <c r="AH18" s="45">
        <f t="shared" si="0"/>
        <v>22</v>
      </c>
    </row>
    <row r="19" spans="1:34" ht="12" customHeight="1">
      <c r="A19" s="70"/>
      <c r="B19" s="66"/>
      <c r="C19" s="57" t="s">
        <v>97</v>
      </c>
      <c r="D19" s="11" t="s">
        <v>9</v>
      </c>
      <c r="E19" s="28">
        <v>1</v>
      </c>
      <c r="F19" s="34">
        <v>7</v>
      </c>
      <c r="G19" s="17">
        <v>1</v>
      </c>
      <c r="H19" s="17">
        <v>1</v>
      </c>
      <c r="I19" s="17"/>
      <c r="J19" s="17">
        <v>1</v>
      </c>
      <c r="K19" s="17"/>
      <c r="L19" s="18"/>
      <c r="M19" s="26">
        <v>1</v>
      </c>
      <c r="N19" s="17">
        <v>1</v>
      </c>
      <c r="O19" s="17">
        <v>1</v>
      </c>
      <c r="P19" s="17">
        <v>1</v>
      </c>
      <c r="Q19" s="17"/>
      <c r="R19" s="17"/>
      <c r="S19" s="17"/>
      <c r="T19" s="17"/>
      <c r="U19" s="17"/>
      <c r="V19" s="17"/>
      <c r="W19" s="17"/>
      <c r="X19" s="17"/>
      <c r="Y19" s="17"/>
      <c r="Z19" s="18">
        <v>1</v>
      </c>
      <c r="AA19" s="26"/>
      <c r="AB19" s="17"/>
      <c r="AC19" s="17"/>
      <c r="AD19" s="17"/>
      <c r="AE19" s="17"/>
      <c r="AF19" s="17"/>
      <c r="AG19" s="18"/>
      <c r="AH19" s="45">
        <f t="shared" si="0"/>
        <v>15</v>
      </c>
    </row>
    <row r="20" spans="1:34" ht="12" customHeight="1">
      <c r="A20" s="70"/>
      <c r="B20" s="66"/>
      <c r="C20" s="59"/>
      <c r="D20" s="11" t="s">
        <v>10</v>
      </c>
      <c r="E20" s="30">
        <v>1</v>
      </c>
      <c r="F20" s="26">
        <v>7</v>
      </c>
      <c r="G20" s="17">
        <v>1</v>
      </c>
      <c r="H20" s="17">
        <v>1</v>
      </c>
      <c r="I20" s="17">
        <v>1</v>
      </c>
      <c r="J20" s="17">
        <v>1</v>
      </c>
      <c r="K20" s="17"/>
      <c r="L20" s="18"/>
      <c r="M20" s="26">
        <v>1</v>
      </c>
      <c r="N20" s="17">
        <v>1</v>
      </c>
      <c r="O20" s="17">
        <v>1</v>
      </c>
      <c r="P20" s="17">
        <v>1</v>
      </c>
      <c r="Q20" s="17"/>
      <c r="R20" s="17"/>
      <c r="S20" s="17"/>
      <c r="T20" s="17"/>
      <c r="U20" s="17"/>
      <c r="V20" s="17"/>
      <c r="W20" s="17"/>
      <c r="X20" s="17"/>
      <c r="Y20" s="17"/>
      <c r="Z20" s="18"/>
      <c r="AA20" s="26"/>
      <c r="AB20" s="17"/>
      <c r="AC20" s="17"/>
      <c r="AD20" s="17"/>
      <c r="AE20" s="17"/>
      <c r="AF20" s="17"/>
      <c r="AG20" s="18"/>
      <c r="AH20" s="45">
        <f t="shared" si="0"/>
        <v>15</v>
      </c>
    </row>
    <row r="21" spans="1:34" ht="12" customHeight="1">
      <c r="A21" s="70"/>
      <c r="B21" s="66" t="s">
        <v>29</v>
      </c>
      <c r="C21" s="57" t="s">
        <v>96</v>
      </c>
      <c r="D21" s="13" t="s">
        <v>11</v>
      </c>
      <c r="E21" s="31">
        <v>10</v>
      </c>
      <c r="F21" s="34">
        <v>7</v>
      </c>
      <c r="G21" s="15"/>
      <c r="H21" s="15"/>
      <c r="I21" s="15"/>
      <c r="J21" s="15"/>
      <c r="K21" s="15"/>
      <c r="L21" s="16"/>
      <c r="M21" s="34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6"/>
      <c r="AA21" s="34"/>
      <c r="AB21" s="15"/>
      <c r="AC21" s="15"/>
      <c r="AD21" s="15"/>
      <c r="AE21" s="15"/>
      <c r="AF21" s="15"/>
      <c r="AG21" s="16"/>
      <c r="AH21" s="46">
        <f t="shared" si="0"/>
        <v>7</v>
      </c>
    </row>
    <row r="22" spans="1:34" ht="12" customHeight="1">
      <c r="A22" s="70"/>
      <c r="B22" s="66"/>
      <c r="C22" s="58"/>
      <c r="D22" s="11" t="s">
        <v>49</v>
      </c>
      <c r="E22" s="32">
        <v>2</v>
      </c>
      <c r="F22" s="34">
        <v>7</v>
      </c>
      <c r="G22" s="17">
        <v>1</v>
      </c>
      <c r="H22" s="17">
        <v>1</v>
      </c>
      <c r="I22" s="17">
        <v>1</v>
      </c>
      <c r="J22" s="17"/>
      <c r="K22" s="17"/>
      <c r="L22" s="18"/>
      <c r="M22" s="26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8"/>
      <c r="AA22" s="26"/>
      <c r="AB22" s="17"/>
      <c r="AC22" s="17"/>
      <c r="AD22" s="17"/>
      <c r="AE22" s="17"/>
      <c r="AF22" s="17"/>
      <c r="AG22" s="18"/>
      <c r="AH22" s="45">
        <f t="shared" si="0"/>
        <v>10</v>
      </c>
    </row>
    <row r="23" spans="1:34" ht="12" customHeight="1">
      <c r="A23" s="70"/>
      <c r="B23" s="66"/>
      <c r="C23" s="58"/>
      <c r="D23" s="11" t="s">
        <v>50</v>
      </c>
      <c r="E23" s="30">
        <v>2</v>
      </c>
      <c r="F23" s="34">
        <v>7</v>
      </c>
      <c r="G23" s="17">
        <v>1</v>
      </c>
      <c r="H23" s="17">
        <v>1</v>
      </c>
      <c r="I23" s="17">
        <v>1</v>
      </c>
      <c r="J23" s="17"/>
      <c r="K23" s="17"/>
      <c r="L23" s="18"/>
      <c r="M23" s="26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8"/>
      <c r="AA23" s="26"/>
      <c r="AB23" s="17"/>
      <c r="AC23" s="17"/>
      <c r="AD23" s="17"/>
      <c r="AE23" s="17"/>
      <c r="AF23" s="17"/>
      <c r="AG23" s="18"/>
      <c r="AH23" s="45">
        <f t="shared" si="0"/>
        <v>10</v>
      </c>
    </row>
    <row r="24" spans="1:34" ht="12" customHeight="1">
      <c r="A24" s="70"/>
      <c r="B24" s="66"/>
      <c r="C24" s="59"/>
      <c r="D24" s="11" t="s">
        <v>12</v>
      </c>
      <c r="E24" s="30">
        <v>1</v>
      </c>
      <c r="F24" s="26">
        <v>7</v>
      </c>
      <c r="G24" s="17">
        <v>1</v>
      </c>
      <c r="H24" s="17">
        <v>1</v>
      </c>
      <c r="I24" s="17">
        <v>1</v>
      </c>
      <c r="J24" s="17"/>
      <c r="K24" s="17">
        <v>1</v>
      </c>
      <c r="L24" s="18"/>
      <c r="M24" s="26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8"/>
      <c r="AA24" s="26"/>
      <c r="AB24" s="17"/>
      <c r="AC24" s="17"/>
      <c r="AD24" s="17"/>
      <c r="AE24" s="17"/>
      <c r="AF24" s="17"/>
      <c r="AG24" s="18"/>
      <c r="AH24" s="45">
        <f t="shared" si="0"/>
        <v>11</v>
      </c>
    </row>
    <row r="25" spans="1:34" ht="12" customHeight="1">
      <c r="A25" s="70"/>
      <c r="B25" s="66"/>
      <c r="C25" s="57" t="s">
        <v>95</v>
      </c>
      <c r="D25" s="13" t="s">
        <v>13</v>
      </c>
      <c r="E25" s="33">
        <v>1</v>
      </c>
      <c r="F25" s="34">
        <v>7</v>
      </c>
      <c r="G25" s="15">
        <v>1</v>
      </c>
      <c r="H25" s="15">
        <v>1</v>
      </c>
      <c r="I25" s="15">
        <v>1</v>
      </c>
      <c r="J25" s="15"/>
      <c r="K25" s="15"/>
      <c r="L25" s="16"/>
      <c r="M25" s="34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6"/>
      <c r="AA25" s="34"/>
      <c r="AB25" s="15"/>
      <c r="AC25" s="15"/>
      <c r="AD25" s="15"/>
      <c r="AE25" s="15"/>
      <c r="AF25" s="15"/>
      <c r="AG25" s="16"/>
      <c r="AH25" s="46">
        <f t="shared" si="0"/>
        <v>10</v>
      </c>
    </row>
    <row r="26" spans="1:34" ht="12" customHeight="1">
      <c r="A26" s="70"/>
      <c r="B26" s="66"/>
      <c r="C26" s="58"/>
      <c r="D26" s="11" t="s">
        <v>14</v>
      </c>
      <c r="E26" s="30">
        <v>1</v>
      </c>
      <c r="F26" s="34">
        <v>7</v>
      </c>
      <c r="G26" s="17">
        <v>1</v>
      </c>
      <c r="H26" s="17">
        <v>1</v>
      </c>
      <c r="I26" s="17">
        <v>1</v>
      </c>
      <c r="J26" s="17">
        <v>1</v>
      </c>
      <c r="K26" s="17"/>
      <c r="L26" s="18"/>
      <c r="M26" s="26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8"/>
      <c r="AA26" s="26"/>
      <c r="AB26" s="17"/>
      <c r="AC26" s="17"/>
      <c r="AD26" s="17"/>
      <c r="AE26" s="17"/>
      <c r="AF26" s="17"/>
      <c r="AG26" s="18"/>
      <c r="AH26" s="45">
        <f t="shared" si="0"/>
        <v>11</v>
      </c>
    </row>
    <row r="27" spans="1:34" ht="12" customHeight="1">
      <c r="A27" s="70"/>
      <c r="B27" s="66"/>
      <c r="C27" s="59"/>
      <c r="D27" s="11" t="s">
        <v>15</v>
      </c>
      <c r="E27" s="30">
        <v>1</v>
      </c>
      <c r="F27" s="26">
        <v>7</v>
      </c>
      <c r="G27" s="17">
        <v>1</v>
      </c>
      <c r="H27" s="17">
        <v>1</v>
      </c>
      <c r="I27" s="17">
        <v>1</v>
      </c>
      <c r="J27" s="17">
        <v>1</v>
      </c>
      <c r="K27" s="17">
        <v>1</v>
      </c>
      <c r="L27" s="18"/>
      <c r="M27" s="26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8"/>
      <c r="AA27" s="26"/>
      <c r="AB27" s="17"/>
      <c r="AC27" s="17"/>
      <c r="AD27" s="17"/>
      <c r="AE27" s="17"/>
      <c r="AF27" s="17"/>
      <c r="AG27" s="18"/>
      <c r="AH27" s="45">
        <f t="shared" si="0"/>
        <v>12</v>
      </c>
    </row>
    <row r="28" spans="1:34" ht="12" customHeight="1">
      <c r="A28" s="70"/>
      <c r="B28" s="66" t="s">
        <v>30</v>
      </c>
      <c r="C28" s="57" t="s">
        <v>94</v>
      </c>
      <c r="D28" s="13" t="s">
        <v>74</v>
      </c>
      <c r="E28" s="33">
        <v>2</v>
      </c>
      <c r="F28" s="34">
        <v>7</v>
      </c>
      <c r="G28" s="15">
        <v>1</v>
      </c>
      <c r="H28" s="15">
        <v>1</v>
      </c>
      <c r="I28" s="15">
        <v>1</v>
      </c>
      <c r="J28" s="15">
        <v>1</v>
      </c>
      <c r="K28" s="15">
        <v>1</v>
      </c>
      <c r="L28" s="16">
        <v>1</v>
      </c>
      <c r="M28" s="34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6"/>
      <c r="AA28" s="34">
        <v>19</v>
      </c>
      <c r="AB28" s="15">
        <v>1</v>
      </c>
      <c r="AC28" s="15">
        <v>1</v>
      </c>
      <c r="AD28" s="15">
        <v>1</v>
      </c>
      <c r="AE28" s="15">
        <v>1</v>
      </c>
      <c r="AF28" s="15">
        <v>1</v>
      </c>
      <c r="AG28" s="16">
        <v>1</v>
      </c>
      <c r="AH28" s="46">
        <f t="shared" si="0"/>
        <v>38</v>
      </c>
    </row>
    <row r="29" spans="1:34" ht="12" customHeight="1">
      <c r="A29" s="70"/>
      <c r="B29" s="66"/>
      <c r="C29" s="58"/>
      <c r="D29" s="11" t="s">
        <v>75</v>
      </c>
      <c r="E29" s="30">
        <v>2</v>
      </c>
      <c r="F29" s="34">
        <v>7</v>
      </c>
      <c r="G29" s="17">
        <v>1</v>
      </c>
      <c r="H29" s="17">
        <v>1</v>
      </c>
      <c r="I29" s="17">
        <v>1</v>
      </c>
      <c r="J29" s="17">
        <v>1</v>
      </c>
      <c r="K29" s="17">
        <v>1</v>
      </c>
      <c r="L29" s="18">
        <v>1</v>
      </c>
      <c r="M29" s="26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8"/>
      <c r="AA29" s="26">
        <v>19</v>
      </c>
      <c r="AB29" s="17">
        <v>1</v>
      </c>
      <c r="AC29" s="17">
        <v>1</v>
      </c>
      <c r="AD29" s="17">
        <v>1</v>
      </c>
      <c r="AE29" s="17">
        <v>1</v>
      </c>
      <c r="AF29" s="17">
        <v>1</v>
      </c>
      <c r="AG29" s="18"/>
      <c r="AH29" s="45">
        <f t="shared" si="0"/>
        <v>37</v>
      </c>
    </row>
    <row r="30" spans="1:34" ht="12" customHeight="1">
      <c r="A30" s="70"/>
      <c r="B30" s="66"/>
      <c r="C30" s="58"/>
      <c r="D30" s="11" t="s">
        <v>76</v>
      </c>
      <c r="E30" s="30">
        <v>2</v>
      </c>
      <c r="F30" s="34">
        <v>7</v>
      </c>
      <c r="G30" s="17">
        <v>1</v>
      </c>
      <c r="H30" s="17">
        <v>1</v>
      </c>
      <c r="I30" s="17">
        <v>1</v>
      </c>
      <c r="J30" s="17">
        <v>1</v>
      </c>
      <c r="K30" s="17"/>
      <c r="L30" s="18">
        <v>1</v>
      </c>
      <c r="M30" s="26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8"/>
      <c r="AA30" s="26">
        <v>19</v>
      </c>
      <c r="AB30" s="17">
        <v>1</v>
      </c>
      <c r="AC30" s="17">
        <v>1</v>
      </c>
      <c r="AD30" s="17">
        <v>1</v>
      </c>
      <c r="AE30" s="17">
        <v>1</v>
      </c>
      <c r="AF30" s="17">
        <v>1</v>
      </c>
      <c r="AG30" s="18">
        <v>1</v>
      </c>
      <c r="AH30" s="45">
        <f t="shared" si="0"/>
        <v>37</v>
      </c>
    </row>
    <row r="31" spans="1:34" ht="12" customHeight="1">
      <c r="A31" s="70"/>
      <c r="B31" s="66"/>
      <c r="C31" s="59"/>
      <c r="D31" s="11" t="s">
        <v>77</v>
      </c>
      <c r="E31" s="30">
        <v>2</v>
      </c>
      <c r="F31" s="26">
        <v>7</v>
      </c>
      <c r="G31" s="17">
        <v>1</v>
      </c>
      <c r="H31" s="17">
        <v>1</v>
      </c>
      <c r="I31" s="17">
        <v>1</v>
      </c>
      <c r="J31" s="17">
        <v>1</v>
      </c>
      <c r="K31" s="17"/>
      <c r="L31" s="18">
        <v>1</v>
      </c>
      <c r="M31" s="26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8"/>
      <c r="AA31" s="26">
        <v>19</v>
      </c>
      <c r="AB31" s="17">
        <v>1</v>
      </c>
      <c r="AC31" s="17">
        <v>1</v>
      </c>
      <c r="AD31" s="17">
        <v>1</v>
      </c>
      <c r="AE31" s="17">
        <v>1</v>
      </c>
      <c r="AF31" s="17">
        <v>1</v>
      </c>
      <c r="AG31" s="18"/>
      <c r="AH31" s="45">
        <f t="shared" si="0"/>
        <v>36</v>
      </c>
    </row>
    <row r="32" spans="1:34" ht="12" customHeight="1">
      <c r="A32" s="70"/>
      <c r="B32" s="66"/>
      <c r="C32" s="57" t="s">
        <v>93</v>
      </c>
      <c r="D32" s="13" t="s">
        <v>78</v>
      </c>
      <c r="E32" s="33">
        <v>2</v>
      </c>
      <c r="F32" s="34">
        <v>7</v>
      </c>
      <c r="G32" s="15">
        <v>1</v>
      </c>
      <c r="H32" s="15">
        <v>1</v>
      </c>
      <c r="I32" s="15">
        <v>1</v>
      </c>
      <c r="J32" s="15">
        <v>1</v>
      </c>
      <c r="K32" s="15">
        <v>1</v>
      </c>
      <c r="L32" s="16">
        <v>1</v>
      </c>
      <c r="M32" s="34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6"/>
      <c r="AA32" s="34">
        <v>19</v>
      </c>
      <c r="AB32" s="15"/>
      <c r="AC32" s="15"/>
      <c r="AD32" s="15"/>
      <c r="AE32" s="15"/>
      <c r="AF32" s="15"/>
      <c r="AG32" s="16">
        <v>1</v>
      </c>
      <c r="AH32" s="46">
        <f t="shared" si="0"/>
        <v>33</v>
      </c>
    </row>
    <row r="33" spans="1:34" ht="12" customHeight="1">
      <c r="A33" s="70"/>
      <c r="B33" s="66"/>
      <c r="C33" s="58"/>
      <c r="D33" s="11" t="s">
        <v>79</v>
      </c>
      <c r="E33" s="30">
        <v>2</v>
      </c>
      <c r="F33" s="34">
        <v>7</v>
      </c>
      <c r="G33" s="17">
        <v>1</v>
      </c>
      <c r="H33" s="17">
        <v>1</v>
      </c>
      <c r="I33" s="17">
        <v>1</v>
      </c>
      <c r="J33" s="17">
        <v>1</v>
      </c>
      <c r="K33" s="17">
        <v>1</v>
      </c>
      <c r="L33" s="18">
        <v>1</v>
      </c>
      <c r="M33" s="26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8"/>
      <c r="AA33" s="26">
        <v>19</v>
      </c>
      <c r="AB33" s="17"/>
      <c r="AC33" s="17"/>
      <c r="AD33" s="17"/>
      <c r="AE33" s="17"/>
      <c r="AF33" s="17"/>
      <c r="AG33" s="18"/>
      <c r="AH33" s="45">
        <f t="shared" si="0"/>
        <v>32</v>
      </c>
    </row>
    <row r="34" spans="1:34" ht="12" customHeight="1">
      <c r="A34" s="70"/>
      <c r="B34" s="66"/>
      <c r="C34" s="58"/>
      <c r="D34" s="11" t="s">
        <v>80</v>
      </c>
      <c r="E34" s="30">
        <v>2</v>
      </c>
      <c r="F34" s="34">
        <v>7</v>
      </c>
      <c r="G34" s="17">
        <v>1</v>
      </c>
      <c r="H34" s="17">
        <v>1</v>
      </c>
      <c r="I34" s="17">
        <v>1</v>
      </c>
      <c r="J34" s="17">
        <v>1</v>
      </c>
      <c r="K34" s="17"/>
      <c r="L34" s="18">
        <v>1</v>
      </c>
      <c r="M34" s="26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8"/>
      <c r="AA34" s="26">
        <v>19</v>
      </c>
      <c r="AB34" s="17"/>
      <c r="AC34" s="17"/>
      <c r="AD34" s="17"/>
      <c r="AE34" s="17"/>
      <c r="AF34" s="17"/>
      <c r="AG34" s="18">
        <v>1</v>
      </c>
      <c r="AH34" s="45">
        <f t="shared" si="0"/>
        <v>32</v>
      </c>
    </row>
    <row r="35" spans="1:34" ht="12" customHeight="1">
      <c r="A35" s="70"/>
      <c r="B35" s="66"/>
      <c r="C35" s="59"/>
      <c r="D35" s="11" t="s">
        <v>81</v>
      </c>
      <c r="E35" s="30">
        <v>2</v>
      </c>
      <c r="F35" s="26">
        <v>7</v>
      </c>
      <c r="G35" s="17">
        <v>1</v>
      </c>
      <c r="H35" s="17">
        <v>1</v>
      </c>
      <c r="I35" s="17">
        <v>1</v>
      </c>
      <c r="J35" s="17">
        <v>1</v>
      </c>
      <c r="K35" s="17"/>
      <c r="L35" s="18">
        <v>1</v>
      </c>
      <c r="M35" s="26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8"/>
      <c r="AA35" s="26">
        <v>19</v>
      </c>
      <c r="AB35" s="17"/>
      <c r="AC35" s="17"/>
      <c r="AD35" s="17"/>
      <c r="AE35" s="17"/>
      <c r="AF35" s="17"/>
      <c r="AG35" s="18"/>
      <c r="AH35" s="45">
        <f t="shared" si="0"/>
        <v>31</v>
      </c>
    </row>
    <row r="36" spans="1:34" ht="12" customHeight="1">
      <c r="A36" s="70"/>
      <c r="B36" s="66"/>
      <c r="C36" s="57" t="s">
        <v>92</v>
      </c>
      <c r="D36" s="13" t="s">
        <v>82</v>
      </c>
      <c r="E36" s="33">
        <v>2</v>
      </c>
      <c r="F36" s="34">
        <v>7</v>
      </c>
      <c r="G36" s="15">
        <v>1</v>
      </c>
      <c r="H36" s="15">
        <v>1</v>
      </c>
      <c r="I36" s="15">
        <v>1</v>
      </c>
      <c r="J36" s="15">
        <v>1</v>
      </c>
      <c r="K36" s="15">
        <v>1</v>
      </c>
      <c r="L36" s="16">
        <v>1</v>
      </c>
      <c r="M36" s="34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6"/>
      <c r="AA36" s="34">
        <v>19</v>
      </c>
      <c r="AB36" s="15"/>
      <c r="AC36" s="15"/>
      <c r="AD36" s="15"/>
      <c r="AE36" s="15">
        <v>1</v>
      </c>
      <c r="AF36" s="15">
        <v>1</v>
      </c>
      <c r="AG36" s="16">
        <v>1</v>
      </c>
      <c r="AH36" s="46">
        <f t="shared" si="0"/>
        <v>35</v>
      </c>
    </row>
    <row r="37" spans="1:34" ht="12" customHeight="1">
      <c r="A37" s="70"/>
      <c r="B37" s="66"/>
      <c r="C37" s="58"/>
      <c r="D37" s="11" t="s">
        <v>83</v>
      </c>
      <c r="E37" s="30">
        <v>2</v>
      </c>
      <c r="F37" s="34">
        <v>7</v>
      </c>
      <c r="G37" s="17">
        <v>1</v>
      </c>
      <c r="H37" s="17">
        <v>1</v>
      </c>
      <c r="I37" s="17">
        <v>1</v>
      </c>
      <c r="J37" s="17">
        <v>1</v>
      </c>
      <c r="K37" s="17">
        <v>1</v>
      </c>
      <c r="L37" s="18">
        <v>1</v>
      </c>
      <c r="M37" s="26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8"/>
      <c r="AA37" s="26">
        <v>19</v>
      </c>
      <c r="AB37" s="17"/>
      <c r="AC37" s="17"/>
      <c r="AD37" s="17"/>
      <c r="AE37" s="17">
        <v>1</v>
      </c>
      <c r="AF37" s="17">
        <v>1</v>
      </c>
      <c r="AG37" s="18"/>
      <c r="AH37" s="45">
        <f t="shared" si="0"/>
        <v>34</v>
      </c>
    </row>
    <row r="38" spans="1:34" ht="12" customHeight="1">
      <c r="A38" s="70"/>
      <c r="B38" s="66"/>
      <c r="C38" s="58"/>
      <c r="D38" s="11" t="s">
        <v>84</v>
      </c>
      <c r="E38" s="30">
        <v>2</v>
      </c>
      <c r="F38" s="34">
        <v>7</v>
      </c>
      <c r="G38" s="17">
        <v>1</v>
      </c>
      <c r="H38" s="17">
        <v>1</v>
      </c>
      <c r="I38" s="17">
        <v>1</v>
      </c>
      <c r="J38" s="17">
        <v>1</v>
      </c>
      <c r="K38" s="17"/>
      <c r="L38" s="18">
        <v>1</v>
      </c>
      <c r="M38" s="26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8"/>
      <c r="AA38" s="26">
        <v>19</v>
      </c>
      <c r="AB38" s="17"/>
      <c r="AC38" s="17"/>
      <c r="AD38" s="17"/>
      <c r="AE38" s="17">
        <v>1</v>
      </c>
      <c r="AF38" s="17">
        <v>1</v>
      </c>
      <c r="AG38" s="18">
        <v>1</v>
      </c>
      <c r="AH38" s="45">
        <f t="shared" si="0"/>
        <v>34</v>
      </c>
    </row>
    <row r="39" spans="1:34" ht="12" customHeight="1">
      <c r="A39" s="70"/>
      <c r="B39" s="66"/>
      <c r="C39" s="59"/>
      <c r="D39" s="11" t="s">
        <v>85</v>
      </c>
      <c r="E39" s="30">
        <v>2</v>
      </c>
      <c r="F39" s="26">
        <v>7</v>
      </c>
      <c r="G39" s="17">
        <v>1</v>
      </c>
      <c r="H39" s="17">
        <v>1</v>
      </c>
      <c r="I39" s="17">
        <v>1</v>
      </c>
      <c r="J39" s="17">
        <v>1</v>
      </c>
      <c r="K39" s="17"/>
      <c r="L39" s="18">
        <v>1</v>
      </c>
      <c r="M39" s="26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8"/>
      <c r="AA39" s="26">
        <v>19</v>
      </c>
      <c r="AB39" s="17"/>
      <c r="AC39" s="17"/>
      <c r="AD39" s="17"/>
      <c r="AE39" s="17">
        <v>1</v>
      </c>
      <c r="AF39" s="17">
        <v>1</v>
      </c>
      <c r="AG39" s="18"/>
      <c r="AH39" s="45">
        <f t="shared" si="0"/>
        <v>33</v>
      </c>
    </row>
    <row r="40" spans="1:34" ht="12" customHeight="1">
      <c r="A40" s="81" t="s">
        <v>68</v>
      </c>
      <c r="B40" s="60" t="s">
        <v>69</v>
      </c>
      <c r="C40" s="61"/>
      <c r="D40" s="37" t="s">
        <v>101</v>
      </c>
      <c r="E40" s="33">
        <v>3</v>
      </c>
      <c r="F40" s="34">
        <v>7</v>
      </c>
      <c r="G40" s="15">
        <v>1</v>
      </c>
      <c r="H40" s="15">
        <v>1</v>
      </c>
      <c r="I40" s="15">
        <v>1</v>
      </c>
      <c r="J40" s="15">
        <v>1</v>
      </c>
      <c r="K40" s="15">
        <v>1</v>
      </c>
      <c r="L40" s="16">
        <v>1</v>
      </c>
      <c r="M40" s="34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6"/>
      <c r="AA40" s="34">
        <v>19</v>
      </c>
      <c r="AB40" s="15"/>
      <c r="AC40" s="15"/>
      <c r="AD40" s="15"/>
      <c r="AE40" s="15">
        <v>1</v>
      </c>
      <c r="AF40" s="15">
        <v>1</v>
      </c>
      <c r="AG40" s="16">
        <v>1</v>
      </c>
      <c r="AH40" s="46">
        <f t="shared" si="0"/>
        <v>35</v>
      </c>
    </row>
    <row r="41" spans="1:34" ht="12" customHeight="1">
      <c r="A41" s="82"/>
      <c r="B41" s="62"/>
      <c r="C41" s="63"/>
      <c r="D41" s="11" t="s">
        <v>86</v>
      </c>
      <c r="E41" s="30">
        <v>3</v>
      </c>
      <c r="F41" s="34">
        <v>7</v>
      </c>
      <c r="G41" s="17"/>
      <c r="H41" s="17">
        <v>1</v>
      </c>
      <c r="I41" s="17">
        <v>1</v>
      </c>
      <c r="J41" s="17">
        <v>1</v>
      </c>
      <c r="K41" s="17">
        <v>1</v>
      </c>
      <c r="L41" s="18">
        <v>1</v>
      </c>
      <c r="M41" s="26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8"/>
      <c r="AA41" s="26">
        <v>19</v>
      </c>
      <c r="AB41" s="17"/>
      <c r="AC41" s="17"/>
      <c r="AD41" s="17"/>
      <c r="AE41" s="17">
        <v>1</v>
      </c>
      <c r="AF41" s="17">
        <v>1</v>
      </c>
      <c r="AG41" s="18">
        <v>1</v>
      </c>
      <c r="AH41" s="45">
        <f t="shared" si="0"/>
        <v>34</v>
      </c>
    </row>
    <row r="42" spans="1:34" ht="12" customHeight="1">
      <c r="A42" s="82"/>
      <c r="B42" s="62"/>
      <c r="C42" s="63"/>
      <c r="D42" s="11" t="s">
        <v>87</v>
      </c>
      <c r="E42" s="30">
        <v>3</v>
      </c>
      <c r="F42" s="34">
        <v>7</v>
      </c>
      <c r="G42" s="17"/>
      <c r="H42" s="17"/>
      <c r="I42" s="17">
        <v>1</v>
      </c>
      <c r="J42" s="17">
        <v>1</v>
      </c>
      <c r="K42" s="17">
        <v>1</v>
      </c>
      <c r="L42" s="18">
        <v>1</v>
      </c>
      <c r="M42" s="26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8"/>
      <c r="AA42" s="26">
        <v>19</v>
      </c>
      <c r="AB42" s="17"/>
      <c r="AC42" s="17"/>
      <c r="AD42" s="17"/>
      <c r="AE42" s="17">
        <v>1</v>
      </c>
      <c r="AF42" s="17">
        <v>1</v>
      </c>
      <c r="AG42" s="18">
        <v>1</v>
      </c>
      <c r="AH42" s="45">
        <f t="shared" si="0"/>
        <v>33</v>
      </c>
    </row>
    <row r="43" spans="1:34" ht="12" customHeight="1">
      <c r="A43" s="82"/>
      <c r="B43" s="62"/>
      <c r="C43" s="63"/>
      <c r="D43" s="11" t="s">
        <v>88</v>
      </c>
      <c r="E43" s="30">
        <v>3</v>
      </c>
      <c r="F43" s="34">
        <v>7</v>
      </c>
      <c r="G43" s="17"/>
      <c r="H43" s="17"/>
      <c r="I43" s="17">
        <v>1</v>
      </c>
      <c r="J43" s="17">
        <v>1</v>
      </c>
      <c r="K43" s="17"/>
      <c r="L43" s="18">
        <v>1</v>
      </c>
      <c r="M43" s="26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8"/>
      <c r="AA43" s="26">
        <v>19</v>
      </c>
      <c r="AB43" s="17"/>
      <c r="AC43" s="17"/>
      <c r="AD43" s="17"/>
      <c r="AE43" s="17">
        <v>1</v>
      </c>
      <c r="AF43" s="17">
        <v>1</v>
      </c>
      <c r="AG43" s="18">
        <v>1</v>
      </c>
      <c r="AH43" s="45">
        <f t="shared" si="0"/>
        <v>32</v>
      </c>
    </row>
    <row r="44" spans="1:34" ht="12" customHeight="1">
      <c r="A44" s="83"/>
      <c r="B44" s="64"/>
      <c r="C44" s="65"/>
      <c r="D44" s="11" t="s">
        <v>89</v>
      </c>
      <c r="E44" s="30">
        <v>3</v>
      </c>
      <c r="F44" s="26">
        <v>7</v>
      </c>
      <c r="G44" s="17"/>
      <c r="H44" s="17"/>
      <c r="I44" s="17">
        <v>1</v>
      </c>
      <c r="J44" s="17">
        <v>1</v>
      </c>
      <c r="K44" s="17"/>
      <c r="L44" s="18">
        <v>1</v>
      </c>
      <c r="M44" s="26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8"/>
      <c r="AA44" s="26">
        <v>19</v>
      </c>
      <c r="AB44" s="17"/>
      <c r="AC44" s="17"/>
      <c r="AD44" s="17"/>
      <c r="AE44" s="17"/>
      <c r="AF44" s="17"/>
      <c r="AG44" s="18">
        <v>1</v>
      </c>
      <c r="AH44" s="45">
        <f t="shared" si="0"/>
        <v>30</v>
      </c>
    </row>
    <row r="45" spans="1:34" ht="12" customHeight="1">
      <c r="A45" s="81" t="s">
        <v>70</v>
      </c>
      <c r="B45" s="60" t="s">
        <v>71</v>
      </c>
      <c r="C45" s="61"/>
      <c r="D45" s="13" t="s">
        <v>91</v>
      </c>
      <c r="E45" s="33">
        <v>3</v>
      </c>
      <c r="F45" s="34">
        <v>7</v>
      </c>
      <c r="G45" s="15"/>
      <c r="H45" s="15"/>
      <c r="I45" s="15">
        <v>1</v>
      </c>
      <c r="J45" s="15">
        <v>1</v>
      </c>
      <c r="K45" s="15"/>
      <c r="L45" s="16">
        <v>1</v>
      </c>
      <c r="M45" s="34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6"/>
      <c r="AA45" s="34">
        <v>19</v>
      </c>
      <c r="AB45" s="15"/>
      <c r="AC45" s="15"/>
      <c r="AD45" s="15"/>
      <c r="AE45" s="15"/>
      <c r="AF45" s="15"/>
      <c r="AG45" s="16">
        <v>1</v>
      </c>
      <c r="AH45" s="46">
        <f t="shared" si="0"/>
        <v>30</v>
      </c>
    </row>
    <row r="46" spans="1:34" ht="12" customHeight="1">
      <c r="A46" s="82"/>
      <c r="B46" s="62"/>
      <c r="C46" s="63"/>
      <c r="D46" s="11" t="s">
        <v>16</v>
      </c>
      <c r="E46" s="30">
        <v>3</v>
      </c>
      <c r="F46" s="34">
        <v>7</v>
      </c>
      <c r="G46" s="17"/>
      <c r="H46" s="17"/>
      <c r="I46" s="17">
        <v>1</v>
      </c>
      <c r="J46" s="17">
        <v>1</v>
      </c>
      <c r="K46" s="17"/>
      <c r="L46" s="18">
        <v>1</v>
      </c>
      <c r="M46" s="26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8"/>
      <c r="AA46" s="26">
        <v>19</v>
      </c>
      <c r="AB46" s="17"/>
      <c r="AC46" s="17"/>
      <c r="AD46" s="17"/>
      <c r="AE46" s="17"/>
      <c r="AF46" s="17"/>
      <c r="AG46" s="18">
        <v>1</v>
      </c>
      <c r="AH46" s="45">
        <f t="shared" si="0"/>
        <v>30</v>
      </c>
    </row>
    <row r="47" spans="1:34" ht="12" customHeight="1">
      <c r="A47" s="82"/>
      <c r="B47" s="62"/>
      <c r="C47" s="63"/>
      <c r="D47" s="11" t="s">
        <v>17</v>
      </c>
      <c r="E47" s="30">
        <v>3</v>
      </c>
      <c r="F47" s="34">
        <v>7</v>
      </c>
      <c r="G47" s="17"/>
      <c r="H47" s="17"/>
      <c r="I47" s="17">
        <v>1</v>
      </c>
      <c r="J47" s="17">
        <v>1</v>
      </c>
      <c r="K47" s="17"/>
      <c r="L47" s="18">
        <v>1</v>
      </c>
      <c r="M47" s="26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8"/>
      <c r="AA47" s="26">
        <v>19</v>
      </c>
      <c r="AB47" s="17"/>
      <c r="AC47" s="17"/>
      <c r="AD47" s="17"/>
      <c r="AE47" s="17"/>
      <c r="AF47" s="17"/>
      <c r="AG47" s="18">
        <v>1</v>
      </c>
      <c r="AH47" s="45">
        <f t="shared" si="0"/>
        <v>30</v>
      </c>
    </row>
    <row r="48" spans="1:34" ht="12" customHeight="1">
      <c r="A48" s="83"/>
      <c r="B48" s="64"/>
      <c r="C48" s="65"/>
      <c r="D48" s="11" t="s">
        <v>18</v>
      </c>
      <c r="E48" s="30">
        <v>3</v>
      </c>
      <c r="F48" s="26">
        <v>7</v>
      </c>
      <c r="G48" s="17"/>
      <c r="H48" s="17"/>
      <c r="I48" s="17">
        <v>1</v>
      </c>
      <c r="J48" s="17">
        <v>1</v>
      </c>
      <c r="K48" s="17"/>
      <c r="L48" s="18">
        <v>1</v>
      </c>
      <c r="M48" s="26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8"/>
      <c r="AA48" s="26">
        <v>19</v>
      </c>
      <c r="AB48" s="17"/>
      <c r="AC48" s="17"/>
      <c r="AD48" s="17"/>
      <c r="AE48" s="17"/>
      <c r="AF48" s="17"/>
      <c r="AG48" s="18">
        <v>1</v>
      </c>
      <c r="AH48" s="45">
        <f t="shared" si="0"/>
        <v>30</v>
      </c>
    </row>
    <row r="49" spans="1:34" ht="12" customHeight="1">
      <c r="A49" s="101" t="s">
        <v>104</v>
      </c>
      <c r="B49" s="60" t="s">
        <v>105</v>
      </c>
      <c r="C49" s="61"/>
      <c r="D49" s="13" t="s">
        <v>32</v>
      </c>
      <c r="E49" s="33">
        <v>8</v>
      </c>
      <c r="F49" s="34">
        <v>7</v>
      </c>
      <c r="G49" s="15">
        <v>1</v>
      </c>
      <c r="H49" s="15">
        <v>1</v>
      </c>
      <c r="I49" s="15">
        <v>1</v>
      </c>
      <c r="J49" s="15">
        <v>1</v>
      </c>
      <c r="K49" s="15">
        <v>1</v>
      </c>
      <c r="L49" s="16">
        <v>1</v>
      </c>
      <c r="M49" s="34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6"/>
      <c r="AA49" s="34">
        <v>19</v>
      </c>
      <c r="AB49" s="15">
        <v>1</v>
      </c>
      <c r="AC49" s="15">
        <v>1</v>
      </c>
      <c r="AD49" s="15">
        <v>1</v>
      </c>
      <c r="AE49" s="15"/>
      <c r="AF49" s="15"/>
      <c r="AG49" s="16">
        <v>1</v>
      </c>
      <c r="AH49" s="46">
        <f t="shared" si="0"/>
        <v>36</v>
      </c>
    </row>
    <row r="50" spans="1:34" ht="12" customHeight="1">
      <c r="A50" s="102"/>
      <c r="B50" s="62"/>
      <c r="C50" s="63"/>
      <c r="D50" s="11" t="s">
        <v>33</v>
      </c>
      <c r="E50" s="30">
        <v>8</v>
      </c>
      <c r="F50" s="34">
        <v>7</v>
      </c>
      <c r="G50" s="17"/>
      <c r="H50" s="17">
        <v>1</v>
      </c>
      <c r="I50" s="17">
        <v>1</v>
      </c>
      <c r="J50" s="17">
        <v>1</v>
      </c>
      <c r="K50" s="17">
        <v>1</v>
      </c>
      <c r="L50" s="18">
        <v>1</v>
      </c>
      <c r="M50" s="26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8"/>
      <c r="AA50" s="26">
        <v>19</v>
      </c>
      <c r="AB50" s="17">
        <v>1</v>
      </c>
      <c r="AC50" s="17">
        <v>1</v>
      </c>
      <c r="AD50" s="17">
        <v>1</v>
      </c>
      <c r="AE50" s="17"/>
      <c r="AF50" s="17"/>
      <c r="AG50" s="18">
        <v>1</v>
      </c>
      <c r="AH50" s="45">
        <f t="shared" si="0"/>
        <v>35</v>
      </c>
    </row>
    <row r="51" spans="1:34" ht="12" customHeight="1">
      <c r="A51" s="102"/>
      <c r="B51" s="62"/>
      <c r="C51" s="63"/>
      <c r="D51" s="11" t="s">
        <v>34</v>
      </c>
      <c r="E51" s="30">
        <v>8</v>
      </c>
      <c r="F51" s="34">
        <v>7</v>
      </c>
      <c r="G51" s="17"/>
      <c r="H51" s="17"/>
      <c r="I51" s="17">
        <v>1</v>
      </c>
      <c r="J51" s="17">
        <v>1</v>
      </c>
      <c r="K51" s="17">
        <v>1</v>
      </c>
      <c r="L51" s="18">
        <v>1</v>
      </c>
      <c r="M51" s="26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8"/>
      <c r="AA51" s="26">
        <v>19</v>
      </c>
      <c r="AB51" s="17">
        <v>1</v>
      </c>
      <c r="AC51" s="17">
        <v>1</v>
      </c>
      <c r="AD51" s="17">
        <v>1</v>
      </c>
      <c r="AE51" s="17"/>
      <c r="AF51" s="17"/>
      <c r="AG51" s="18">
        <v>1</v>
      </c>
      <c r="AH51" s="45">
        <f t="shared" si="0"/>
        <v>34</v>
      </c>
    </row>
    <row r="52" spans="1:34" ht="12" customHeight="1">
      <c r="A52" s="102"/>
      <c r="B52" s="62"/>
      <c r="C52" s="63"/>
      <c r="D52" s="11" t="s">
        <v>35</v>
      </c>
      <c r="E52" s="30">
        <v>8</v>
      </c>
      <c r="F52" s="34">
        <v>7</v>
      </c>
      <c r="G52" s="17"/>
      <c r="H52" s="17"/>
      <c r="I52" s="17">
        <v>1</v>
      </c>
      <c r="J52" s="17">
        <v>1</v>
      </c>
      <c r="K52" s="17"/>
      <c r="L52" s="18">
        <v>1</v>
      </c>
      <c r="M52" s="26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8"/>
      <c r="AA52" s="26">
        <v>19</v>
      </c>
      <c r="AB52" s="17">
        <v>1</v>
      </c>
      <c r="AC52" s="17">
        <v>1</v>
      </c>
      <c r="AD52" s="17">
        <v>1</v>
      </c>
      <c r="AE52" s="17"/>
      <c r="AF52" s="17"/>
      <c r="AG52" s="18">
        <v>1</v>
      </c>
      <c r="AH52" s="45">
        <f t="shared" si="0"/>
        <v>33</v>
      </c>
    </row>
    <row r="53" spans="1:34" ht="12" customHeight="1">
      <c r="A53" s="103"/>
      <c r="B53" s="64"/>
      <c r="C53" s="65"/>
      <c r="D53" s="11" t="s">
        <v>36</v>
      </c>
      <c r="E53" s="30">
        <v>8</v>
      </c>
      <c r="F53" s="26">
        <v>7</v>
      </c>
      <c r="G53" s="17"/>
      <c r="H53" s="17"/>
      <c r="I53" s="17">
        <v>1</v>
      </c>
      <c r="J53" s="17">
        <v>1</v>
      </c>
      <c r="K53" s="17"/>
      <c r="L53" s="18">
        <v>1</v>
      </c>
      <c r="M53" s="26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8"/>
      <c r="AA53" s="26">
        <v>19</v>
      </c>
      <c r="AB53" s="17">
        <v>1</v>
      </c>
      <c r="AC53" s="17">
        <v>1</v>
      </c>
      <c r="AD53" s="17">
        <v>1</v>
      </c>
      <c r="AE53" s="17"/>
      <c r="AF53" s="17"/>
      <c r="AG53" s="18">
        <v>1</v>
      </c>
      <c r="AH53" s="45">
        <f t="shared" si="0"/>
        <v>33</v>
      </c>
    </row>
    <row r="54" spans="1:34" ht="12" customHeight="1">
      <c r="A54" s="86" t="s">
        <v>73</v>
      </c>
      <c r="B54" s="87"/>
      <c r="C54" s="87"/>
      <c r="D54" s="88"/>
      <c r="E54" s="104" t="s">
        <v>108</v>
      </c>
      <c r="F54" s="15">
        <f>SUM(F9:F20,F24:F27)/7+SUM(F21)/7*10+SUM(F22,F23,F28:F39)/7*2+SUM(F40:F48)/7*3+SUM(F49)/7*8</f>
        <v>89</v>
      </c>
      <c r="G54" s="15">
        <f aca="true" t="shared" si="1" ref="G54:Z54">SUM(G9:G20,G24:G27)+SUM(G22,G23,G28:G39)*2+SUM(G40:G48)*3+SUM(G49)*8</f>
        <v>55</v>
      </c>
      <c r="H54" s="15">
        <f t="shared" si="1"/>
        <v>58</v>
      </c>
      <c r="I54" s="15">
        <f t="shared" si="1"/>
        <v>78</v>
      </c>
      <c r="J54" s="15">
        <f t="shared" si="1"/>
        <v>73</v>
      </c>
      <c r="K54" s="15">
        <f t="shared" si="1"/>
        <v>35</v>
      </c>
      <c r="L54" s="15">
        <f t="shared" si="1"/>
        <v>69</v>
      </c>
      <c r="M54" s="15">
        <f t="shared" si="1"/>
        <v>12</v>
      </c>
      <c r="N54" s="15">
        <f t="shared" si="1"/>
        <v>12</v>
      </c>
      <c r="O54" s="15">
        <f t="shared" si="1"/>
        <v>12</v>
      </c>
      <c r="P54" s="15">
        <f t="shared" si="1"/>
        <v>12</v>
      </c>
      <c r="Q54" s="15">
        <f t="shared" si="1"/>
        <v>8</v>
      </c>
      <c r="R54" s="15">
        <f t="shared" si="1"/>
        <v>4</v>
      </c>
      <c r="S54" s="15">
        <f t="shared" si="1"/>
        <v>4</v>
      </c>
      <c r="T54" s="15">
        <f t="shared" si="1"/>
        <v>2</v>
      </c>
      <c r="U54" s="15">
        <f t="shared" si="1"/>
        <v>2</v>
      </c>
      <c r="V54" s="15">
        <f t="shared" si="1"/>
        <v>2</v>
      </c>
      <c r="W54" s="15">
        <f t="shared" si="1"/>
        <v>2</v>
      </c>
      <c r="X54" s="15">
        <f t="shared" si="1"/>
        <v>5</v>
      </c>
      <c r="Y54" s="15">
        <f t="shared" si="1"/>
        <v>5</v>
      </c>
      <c r="Z54" s="15">
        <f t="shared" si="1"/>
        <v>1</v>
      </c>
      <c r="AA54" s="15">
        <f>SUM(AA9:AA20,AA24:AA27)/19+SUM(AA22,AA23,AA28:AA39)/19*2+SUM(AA40:AA48)/19*3+SUM(AA49)/19*8</f>
        <v>59</v>
      </c>
      <c r="AB54" s="15">
        <f aca="true" t="shared" si="2" ref="AB54:AG54">SUM(AB9:AB20,AB24:AB27)+SUM(AB22,AB23,AB28:AB39)*2+SUM(AB40:AB48)*3+SUM(AB49)*8</f>
        <v>16</v>
      </c>
      <c r="AC54" s="15">
        <f t="shared" si="2"/>
        <v>16</v>
      </c>
      <c r="AD54" s="15">
        <f t="shared" si="2"/>
        <v>16</v>
      </c>
      <c r="AE54" s="15">
        <f t="shared" si="2"/>
        <v>28</v>
      </c>
      <c r="AF54" s="15">
        <f t="shared" si="2"/>
        <v>28</v>
      </c>
      <c r="AG54" s="16">
        <f t="shared" si="2"/>
        <v>47</v>
      </c>
      <c r="AH54" s="46"/>
    </row>
    <row r="55" spans="1:34" ht="12" customHeight="1">
      <c r="A55" s="95"/>
      <c r="B55" s="96"/>
      <c r="C55" s="96"/>
      <c r="D55" s="97"/>
      <c r="E55" s="25">
        <v>121</v>
      </c>
      <c r="F55" s="22">
        <v>121</v>
      </c>
      <c r="G55" s="23">
        <f>SUM(G9:G20,G24:G27)+SUM(G22:G23,G28:G39)*2+SUM(G40:G48)*3+SUM(G49:G53)*8</f>
        <v>55</v>
      </c>
      <c r="H55" s="23">
        <f aca="true" t="shared" si="3" ref="H55:AG55">SUM(H9:H20,H24:H27)+SUM(H22:H23,H28:H39)*2+SUM(H40:H48)*3+SUM(H49:H53)*8</f>
        <v>66</v>
      </c>
      <c r="I55" s="24">
        <f t="shared" si="3"/>
        <v>110</v>
      </c>
      <c r="J55" s="24">
        <f t="shared" si="3"/>
        <v>105</v>
      </c>
      <c r="K55" s="23">
        <f t="shared" si="3"/>
        <v>51</v>
      </c>
      <c r="L55" s="24">
        <f t="shared" si="3"/>
        <v>101</v>
      </c>
      <c r="M55" s="23">
        <f t="shared" si="3"/>
        <v>12</v>
      </c>
      <c r="N55" s="23">
        <f t="shared" si="3"/>
        <v>12</v>
      </c>
      <c r="O55" s="23">
        <f t="shared" si="3"/>
        <v>12</v>
      </c>
      <c r="P55" s="23">
        <f t="shared" si="3"/>
        <v>12</v>
      </c>
      <c r="Q55" s="23">
        <f t="shared" si="3"/>
        <v>8</v>
      </c>
      <c r="R55" s="23">
        <f t="shared" si="3"/>
        <v>4</v>
      </c>
      <c r="S55" s="23">
        <f t="shared" si="3"/>
        <v>4</v>
      </c>
      <c r="T55" s="23">
        <f t="shared" si="3"/>
        <v>2</v>
      </c>
      <c r="U55" s="23">
        <f t="shared" si="3"/>
        <v>2</v>
      </c>
      <c r="V55" s="23">
        <f t="shared" si="3"/>
        <v>2</v>
      </c>
      <c r="W55" s="23">
        <f t="shared" si="3"/>
        <v>2</v>
      </c>
      <c r="X55" s="23">
        <f t="shared" si="3"/>
        <v>5</v>
      </c>
      <c r="Y55" s="23">
        <f t="shared" si="3"/>
        <v>5</v>
      </c>
      <c r="Z55" s="23">
        <f t="shared" si="3"/>
        <v>1</v>
      </c>
      <c r="AA55" s="23">
        <f>SUM(AA9:AA20,AA24:AA27)/19+SUM(AA22:AA23,AA28:AA39)/19*2+SUM(AA40:AA48)/19*3+SUM(AA49:AA53)/19*8</f>
        <v>91</v>
      </c>
      <c r="AB55" s="23">
        <f t="shared" si="3"/>
        <v>48</v>
      </c>
      <c r="AC55" s="23">
        <f t="shared" si="3"/>
        <v>48</v>
      </c>
      <c r="AD55" s="23">
        <f t="shared" si="3"/>
        <v>48</v>
      </c>
      <c r="AE55" s="23">
        <f t="shared" si="3"/>
        <v>28</v>
      </c>
      <c r="AF55" s="23">
        <f t="shared" si="3"/>
        <v>28</v>
      </c>
      <c r="AG55" s="27">
        <f t="shared" si="3"/>
        <v>79</v>
      </c>
      <c r="AH55" s="47"/>
    </row>
    <row r="56" spans="1:34" ht="12" customHeight="1">
      <c r="A56" s="86" t="s">
        <v>72</v>
      </c>
      <c r="B56" s="87"/>
      <c r="C56" s="88"/>
      <c r="D56" s="48" t="s">
        <v>103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50"/>
    </row>
    <row r="57" spans="1:34" ht="12" customHeight="1">
      <c r="A57" s="89"/>
      <c r="B57" s="90"/>
      <c r="C57" s="91"/>
      <c r="D57" s="67" t="s">
        <v>106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9"/>
    </row>
    <row r="58" spans="1:34" ht="12" customHeight="1">
      <c r="A58" s="89"/>
      <c r="B58" s="90"/>
      <c r="C58" s="91"/>
      <c r="D58" s="51" t="s">
        <v>102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3"/>
    </row>
    <row r="59" spans="1:34" ht="12" customHeight="1" thickBot="1">
      <c r="A59" s="92"/>
      <c r="B59" s="93"/>
      <c r="C59" s="94"/>
      <c r="D59" s="54" t="s">
        <v>107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6"/>
    </row>
    <row r="60" spans="1:5" ht="17.25" thickTop="1">
      <c r="A60" s="10"/>
      <c r="B60" s="10"/>
      <c r="C60" s="10"/>
      <c r="D60" s="10"/>
      <c r="E60" s="1"/>
    </row>
    <row r="61" ht="16.5">
      <c r="E61" s="1"/>
    </row>
    <row r="62" ht="16.5">
      <c r="E62" s="1"/>
    </row>
    <row r="63" ht="16.5">
      <c r="E63" s="1"/>
    </row>
    <row r="64" ht="16.5">
      <c r="E64" s="1"/>
    </row>
  </sheetData>
  <mergeCells count="39">
    <mergeCell ref="A40:A44"/>
    <mergeCell ref="B40:C44"/>
    <mergeCell ref="G5:L5"/>
    <mergeCell ref="A56:C59"/>
    <mergeCell ref="A54:D55"/>
    <mergeCell ref="B5:E8"/>
    <mergeCell ref="F5:F7"/>
    <mergeCell ref="A45:A48"/>
    <mergeCell ref="A49:A53"/>
    <mergeCell ref="B45:C48"/>
    <mergeCell ref="X5:Y5"/>
    <mergeCell ref="AA4:AG4"/>
    <mergeCell ref="AB5:AD5"/>
    <mergeCell ref="AE5:AF5"/>
    <mergeCell ref="A2:AH2"/>
    <mergeCell ref="F4:L4"/>
    <mergeCell ref="M4:Z4"/>
    <mergeCell ref="C28:C31"/>
    <mergeCell ref="C21:C24"/>
    <mergeCell ref="AA5:AA7"/>
    <mergeCell ref="AH4:AH7"/>
    <mergeCell ref="M5:P5"/>
    <mergeCell ref="Q5:S5"/>
    <mergeCell ref="T5:W5"/>
    <mergeCell ref="A9:A39"/>
    <mergeCell ref="C17:C18"/>
    <mergeCell ref="C19:C20"/>
    <mergeCell ref="B9:B20"/>
    <mergeCell ref="B21:B27"/>
    <mergeCell ref="C9:C16"/>
    <mergeCell ref="C25:C27"/>
    <mergeCell ref="C32:C35"/>
    <mergeCell ref="D56:AH56"/>
    <mergeCell ref="D58:AH58"/>
    <mergeCell ref="D59:AH59"/>
    <mergeCell ref="C36:C39"/>
    <mergeCell ref="B49:C53"/>
    <mergeCell ref="B28:B39"/>
    <mergeCell ref="D57:AH57"/>
  </mergeCells>
  <printOptions/>
  <pageMargins left="0" right="0" top="0.1968503937007874" bottom="0.1968503937007874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八十九心與五十二心所關係表(清淨道論)</dc:title>
  <dc:subject/>
  <dc:creator/>
  <cp:keywords/>
  <dc:description>版權屬十方法界，歡迎複製流傳；
法義尊貴，請勿商品化流通！</dc:description>
  <cp:lastModifiedBy>066464</cp:lastModifiedBy>
  <cp:lastPrinted>2001-11-14T05:34:41Z</cp:lastPrinted>
  <dcterms:created xsi:type="dcterms:W3CDTF">2001-11-08T01:52:21Z</dcterms:created>
  <dcterms:modified xsi:type="dcterms:W3CDTF">2001-11-14T05:35:20Z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